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0 кабинет\Desktop\отчеты\2022-2023\"/>
    </mc:Choice>
  </mc:AlternateContent>
  <bookViews>
    <workbookView xWindow="120" yWindow="120" windowWidth="15600" windowHeight="11760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B22" i="70" l="1"/>
  <c r="Q27" i="70"/>
  <c r="R27" i="70"/>
  <c r="S27" i="70"/>
  <c r="T27" i="70"/>
  <c r="U27" i="70"/>
  <c r="V27" i="70"/>
  <c r="W27" i="70"/>
  <c r="X27" i="70"/>
  <c r="Y27" i="70"/>
  <c r="Z27" i="70"/>
  <c r="AA27" i="70"/>
  <c r="AB27" i="70"/>
  <c r="AC27" i="70"/>
  <c r="AD27" i="70"/>
  <c r="AA22" i="69"/>
  <c r="Q167" i="66" l="1"/>
  <c r="AJ27" i="74" l="1"/>
  <c r="AJ26" i="74" s="1"/>
  <c r="AJ21" i="74" s="1"/>
  <c r="AI27" i="74"/>
  <c r="AI26" i="74" s="1"/>
  <c r="AI21" i="74" s="1"/>
  <c r="AH27" i="74"/>
  <c r="AG27" i="74"/>
  <c r="AG26" i="74" s="1"/>
  <c r="AF27" i="74"/>
  <c r="AF26" i="74" s="1"/>
  <c r="AF21" i="74" s="1"/>
  <c r="AE27" i="74"/>
  <c r="AE26" i="74" s="1"/>
  <c r="AD27" i="74"/>
  <c r="AC27" i="74"/>
  <c r="AC26" i="74" s="1"/>
  <c r="AB27" i="74"/>
  <c r="AB26" i="74" s="1"/>
  <c r="AB21" i="74" s="1"/>
  <c r="AA27" i="74"/>
  <c r="AA26" i="74" s="1"/>
  <c r="Z27" i="74"/>
  <c r="Y27" i="74"/>
  <c r="Y26" i="74" s="1"/>
  <c r="Y21" i="74" s="1"/>
  <c r="X27" i="74"/>
  <c r="X26" i="74" s="1"/>
  <c r="X21" i="74" s="1"/>
  <c r="W27" i="74"/>
  <c r="W26" i="74" s="1"/>
  <c r="V27" i="74"/>
  <c r="U27" i="74"/>
  <c r="U26" i="74" s="1"/>
  <c r="T27" i="74"/>
  <c r="T26" i="74" s="1"/>
  <c r="T21" i="74" s="1"/>
  <c r="S27" i="74"/>
  <c r="S26" i="74" s="1"/>
  <c r="R27" i="74"/>
  <c r="Q27" i="74"/>
  <c r="Q26" i="74" s="1"/>
  <c r="P27" i="74"/>
  <c r="P26" i="74" s="1"/>
  <c r="P21" i="74" s="1"/>
  <c r="AH26" i="74"/>
  <c r="AD26" i="74"/>
  <c r="Z26" i="74"/>
  <c r="Z21" i="74" s="1"/>
  <c r="V26" i="74"/>
  <c r="R26" i="74"/>
  <c r="AH22" i="74"/>
  <c r="AG22" i="74"/>
  <c r="AF22" i="74"/>
  <c r="AE22" i="74"/>
  <c r="AD22" i="74"/>
  <c r="AC22" i="74"/>
  <c r="AB22" i="74"/>
  <c r="AA22" i="74"/>
  <c r="X22" i="74"/>
  <c r="W22" i="74"/>
  <c r="V22" i="74"/>
  <c r="U22" i="74"/>
  <c r="T22" i="74"/>
  <c r="S22" i="74"/>
  <c r="R22" i="74"/>
  <c r="Q22" i="74"/>
  <c r="Q27" i="73"/>
  <c r="Q26" i="73" s="1"/>
  <c r="Q21" i="73" s="1"/>
  <c r="P27" i="73"/>
  <c r="P26" i="73" s="1"/>
  <c r="P21" i="73" s="1"/>
  <c r="Z27" i="73"/>
  <c r="Y27" i="73"/>
  <c r="Y26" i="73" s="1"/>
  <c r="Y21" i="73" s="1"/>
  <c r="X27" i="73"/>
  <c r="X26" i="73" s="1"/>
  <c r="W27" i="73"/>
  <c r="W26" i="73" s="1"/>
  <c r="V27" i="73"/>
  <c r="V26" i="73" s="1"/>
  <c r="U27" i="73"/>
  <c r="U26" i="73" s="1"/>
  <c r="T27" i="73"/>
  <c r="T26" i="73" s="1"/>
  <c r="S27" i="73"/>
  <c r="S26" i="73" s="1"/>
  <c r="S21" i="73" s="1"/>
  <c r="Z26" i="73"/>
  <c r="Z22" i="73"/>
  <c r="X22" i="73"/>
  <c r="W22" i="73"/>
  <c r="V22" i="73"/>
  <c r="U22" i="73"/>
  <c r="T22" i="73"/>
  <c r="AD26" i="70"/>
  <c r="AD21" i="70" s="1"/>
  <c r="AB26" i="70"/>
  <c r="AB21" i="70" s="1"/>
  <c r="X26" i="70"/>
  <c r="W26" i="70"/>
  <c r="W21" i="70" s="1"/>
  <c r="P27" i="70"/>
  <c r="P26" i="70" s="1"/>
  <c r="P21" i="70" s="1"/>
  <c r="AC26" i="70"/>
  <c r="AC21" i="70" s="1"/>
  <c r="AA26" i="70"/>
  <c r="Z26" i="70"/>
  <c r="Z21" i="70" s="1"/>
  <c r="Y26" i="70"/>
  <c r="V26" i="70"/>
  <c r="V21" i="70" s="1"/>
  <c r="U26" i="70"/>
  <c r="U21" i="70" s="1"/>
  <c r="T26" i="70"/>
  <c r="T21" i="70" s="1"/>
  <c r="S26" i="70"/>
  <c r="R26" i="70"/>
  <c r="Q26" i="70"/>
  <c r="AA22" i="70"/>
  <c r="Y22" i="70"/>
  <c r="X22" i="70"/>
  <c r="S22" i="70"/>
  <c r="R22" i="70"/>
  <c r="Q22" i="70"/>
  <c r="AB27" i="69"/>
  <c r="AB26" i="69" s="1"/>
  <c r="AB21" i="69" s="1"/>
  <c r="AA27" i="69"/>
  <c r="AA26" i="69" s="1"/>
  <c r="AA21" i="69" s="1"/>
  <c r="Z27" i="69"/>
  <c r="Z26" i="69" s="1"/>
  <c r="Y27" i="69"/>
  <c r="Y26" i="69" s="1"/>
  <c r="X27" i="69"/>
  <c r="X26" i="69" s="1"/>
  <c r="V27" i="69"/>
  <c r="V26" i="69" s="1"/>
  <c r="U27" i="69"/>
  <c r="T27" i="69"/>
  <c r="T26" i="69" s="1"/>
  <c r="S27" i="69"/>
  <c r="S26" i="69" s="1"/>
  <c r="P27" i="69"/>
  <c r="U26" i="69"/>
  <c r="Z22" i="69"/>
  <c r="Z21" i="69" s="1"/>
  <c r="Y22" i="69"/>
  <c r="X22" i="69"/>
  <c r="X21" i="69" s="1"/>
  <c r="V22" i="69"/>
  <c r="U22" i="69"/>
  <c r="U21" i="69" s="1"/>
  <c r="T22" i="69"/>
  <c r="S22" i="69"/>
  <c r="Q21" i="70" l="1"/>
  <c r="S21" i="70"/>
  <c r="Y21" i="70"/>
  <c r="AA21" i="70"/>
  <c r="X21" i="70"/>
  <c r="Q21" i="74"/>
  <c r="S21" i="74"/>
  <c r="U21" i="74"/>
  <c r="W21" i="74"/>
  <c r="AA21" i="74"/>
  <c r="AC21" i="74"/>
  <c r="AE21" i="74"/>
  <c r="AG21" i="74"/>
  <c r="P26" i="69"/>
  <c r="P21" i="69" s="1"/>
  <c r="R21" i="70"/>
  <c r="R21" i="74"/>
  <c r="V21" i="74"/>
  <c r="AD21" i="74"/>
  <c r="AH21" i="74"/>
  <c r="T21" i="69"/>
  <c r="V21" i="69"/>
  <c r="Z21" i="73"/>
  <c r="S21" i="69"/>
  <c r="Y21" i="69"/>
  <c r="V21" i="73"/>
  <c r="U21" i="73"/>
  <c r="W21" i="73"/>
  <c r="R27" i="73"/>
  <c r="R26" i="73" s="1"/>
  <c r="R21" i="73" s="1"/>
  <c r="T21" i="73"/>
  <c r="Q21" i="66" l="1"/>
  <c r="Q68" i="66"/>
  <c r="P22" i="24"/>
  <c r="P21" i="24"/>
  <c r="P35" i="6" l="1"/>
  <c r="P31" i="6"/>
  <c r="P30" i="6"/>
  <c r="P29" i="6"/>
  <c r="P22" i="6"/>
  <c r="P21" i="6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<sst xmlns="http://schemas.openxmlformats.org/spreadsheetml/2006/main" count="11927" uniqueCount="11101">
  <si>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</si>
  <si>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</si>
  <si>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</si>
  <si>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</si>
  <si>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</si>
  <si>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</si>
  <si>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</si>
  <si>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</si>
  <si>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</si>
  <si>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</si>
  <si>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</si>
  <si>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</si>
  <si>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</si>
  <si>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</si>
  <si>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</si>
  <si>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</si>
  <si>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</si>
  <si>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</si>
  <si>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</si>
  <si>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</si>
  <si>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</si>
  <si>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</si>
  <si>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</si>
  <si>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</si>
  <si>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</si>
  <si>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</si>
  <si>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</si>
  <si>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</si>
  <si>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</si>
  <si>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</si>
  <si>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</si>
  <si>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</si>
  <si>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</si>
  <si>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</si>
  <si>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</si>
  <si>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</si>
  <si>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</si>
  <si>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</si>
  <si>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</si>
  <si>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</si>
  <si>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</si>
  <si>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</si>
  <si>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</si>
  <si>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</si>
  <si>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</si>
  <si>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</si>
  <si>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</si>
  <si>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</si>
  <si>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</si>
  <si>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</si>
  <si>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</si>
  <si>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</si>
  <si>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</si>
  <si>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</si>
  <si>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</si>
  <si>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</si>
  <si>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</si>
  <si>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</si>
  <si>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</si>
  <si>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</si>
  <si>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</si>
  <si>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</si>
  <si>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</si>
  <si>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</si>
  <si>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</si>
  <si>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</si>
  <si>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</si>
  <si>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</si>
  <si>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</si>
  <si>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</si>
  <si>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</si>
  <si>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</si>
  <si>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</si>
  <si>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</si>
  <si>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</si>
  <si>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</si>
  <si>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</si>
  <si>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</si>
  <si>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</si>
  <si>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</si>
  <si>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</si>
  <si>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</si>
  <si>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</si>
  <si>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</si>
  <si>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</si>
  <si>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</si>
  <si>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</si>
  <si>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</si>
  <si>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</si>
  <si>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</si>
  <si>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</si>
  <si>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</si>
  <si>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</si>
  <si>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</si>
  <si>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</si>
  <si>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</si>
  <si>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</si>
  <si>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</si>
  <si>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</si>
  <si>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</si>
  <si>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</si>
  <si>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</si>
  <si>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</si>
  <si>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</si>
  <si>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</si>
  <si>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</si>
  <si>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</si>
  <si>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</si>
  <si>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</si>
  <si>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</si>
  <si>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</si>
  <si>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</si>
  <si>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</si>
  <si>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</si>
  <si>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</si>
  <si>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</si>
  <si>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</si>
  <si>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</si>
  <si>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</si>
  <si>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</si>
  <si>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</si>
  <si>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</si>
  <si>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</si>
  <si>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</si>
  <si>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</si>
  <si>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</si>
  <si>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</si>
  <si>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</si>
  <si>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</si>
  <si>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</si>
  <si>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</si>
  <si>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</si>
  <si>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</si>
  <si>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</si>
  <si>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</si>
  <si>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</si>
  <si>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</si>
  <si>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</si>
  <si>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</si>
  <si>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</si>
  <si>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</si>
  <si>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</si>
  <si>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</si>
  <si>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</si>
  <si>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</si>
  <si>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</si>
  <si>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</si>
  <si>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</si>
  <si>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</si>
  <si>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</si>
  <si>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</si>
  <si>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</si>
  <si>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</si>
  <si>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</si>
  <si>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</si>
  <si>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</si>
  <si>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</si>
  <si>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</si>
  <si>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</si>
  <si>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</si>
  <si>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</si>
  <si>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</si>
  <si>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</si>
  <si>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</si>
  <si>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</si>
  <si>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</si>
  <si>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</si>
  <si>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</si>
  <si>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</si>
  <si>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</si>
  <si>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</si>
  <si>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</si>
  <si>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</si>
  <si>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</si>
  <si>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</si>
  <si>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</si>
  <si>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</si>
  <si>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</si>
  <si>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</si>
  <si>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</si>
  <si>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</si>
  <si>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</si>
  <si>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</si>
  <si>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</si>
  <si>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</si>
  <si>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</si>
  <si>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</si>
  <si>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</si>
  <si>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</si>
  <si>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</si>
  <si>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</si>
  <si>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</si>
  <si>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</si>
  <si>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</si>
  <si>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</si>
  <si>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</si>
  <si>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</si>
  <si>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</si>
  <si>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</si>
  <si>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</si>
  <si>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</si>
  <si>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</si>
  <si>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</si>
  <si>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</si>
  <si>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</si>
  <si>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</si>
  <si>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</si>
  <si>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</si>
  <si>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</si>
  <si>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</si>
  <si>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</si>
  <si>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</si>
  <si>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</si>
  <si>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</si>
  <si>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</si>
  <si>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</si>
  <si>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</si>
  <si>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</si>
  <si>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</si>
  <si>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</si>
  <si>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</si>
  <si>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</si>
  <si>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</si>
  <si>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</si>
  <si>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</si>
  <si>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</si>
  <si>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</si>
  <si>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</si>
  <si>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</si>
  <si>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</si>
  <si>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</si>
  <si>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</si>
  <si>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</si>
  <si>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</si>
  <si>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</si>
  <si>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</si>
  <si>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</si>
  <si>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</si>
  <si>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</si>
  <si>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</si>
  <si>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</si>
  <si>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</si>
  <si>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</si>
  <si>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</si>
  <si>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</si>
  <si>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</si>
  <si>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</si>
  <si>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</si>
  <si>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</si>
  <si>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</si>
  <si>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</si>
  <si>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</si>
  <si>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</si>
  <si>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</si>
  <si>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</si>
  <si>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</si>
  <si>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</si>
  <si>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</si>
  <si>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</si>
  <si>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</si>
  <si>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</si>
  <si>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</si>
  <si>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</si>
  <si>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</si>
  <si>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</si>
  <si>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</si>
  <si>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</si>
  <si>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</si>
  <si>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</si>
  <si>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</si>
  <si>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</si>
  <si>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</si>
  <si>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</si>
  <si>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</si>
  <si>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</si>
  <si>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</si>
  <si>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</si>
  <si>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</si>
  <si>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</si>
  <si>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</si>
  <si>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</si>
  <si>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</si>
  <si>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</si>
  <si>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</si>
  <si>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</si>
  <si>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</si>
  <si>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</si>
  <si>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</si>
  <si>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</si>
  <si>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</si>
  <si>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</si>
  <si>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</si>
  <si>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</si>
  <si>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</si>
  <si>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</si>
  <si>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</si>
  <si>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</si>
  <si>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</si>
  <si>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</si>
  <si>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</si>
  <si>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</si>
  <si>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</si>
  <si>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</si>
  <si>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</si>
  <si>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</si>
  <si>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</si>
  <si>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</si>
  <si>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</si>
  <si>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</si>
  <si>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</si>
  <si>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</si>
  <si>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</si>
  <si>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</si>
  <si>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</si>
  <si>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</si>
  <si>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</si>
  <si>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</si>
  <si>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</si>
  <si>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</si>
  <si>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</si>
  <si>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</si>
  <si>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</si>
  <si>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</si>
  <si>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</si>
  <si>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</si>
  <si>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</si>
  <si>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</si>
  <si>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</si>
  <si>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</si>
  <si>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</si>
  <si>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</si>
  <si>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</si>
  <si>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</si>
  <si>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</si>
  <si>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</si>
  <si>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</si>
  <si>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</si>
  <si>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</si>
  <si>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</si>
  <si>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</si>
  <si>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</si>
  <si>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</si>
  <si>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</si>
  <si>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</si>
  <si>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</si>
  <si>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</si>
  <si>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</si>
  <si>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</si>
  <si>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</si>
  <si>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</si>
  <si>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</si>
  <si>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</si>
  <si>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</si>
  <si>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</si>
  <si>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</si>
  <si>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</si>
  <si>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</si>
  <si>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</si>
  <si>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</si>
  <si>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</si>
  <si>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</si>
  <si>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</si>
  <si>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</si>
  <si>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</si>
  <si>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</si>
  <si>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</si>
  <si>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</si>
  <si>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</si>
  <si>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</si>
  <si>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</si>
  <si>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</si>
  <si>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</si>
  <si>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</si>
  <si>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</si>
  <si>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</si>
  <si>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</si>
  <si>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</si>
  <si>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</si>
  <si>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</si>
  <si>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</si>
  <si>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</si>
  <si>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</si>
  <si>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</si>
  <si>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</si>
  <si>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</si>
  <si>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</si>
  <si>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</si>
  <si>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</si>
  <si>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</si>
  <si>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</si>
  <si>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</si>
  <si>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</si>
  <si>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</si>
  <si>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</si>
  <si>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</si>
  <si>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</si>
  <si>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</si>
  <si>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</si>
  <si>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</si>
  <si>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</si>
  <si>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</si>
  <si>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</si>
  <si>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</si>
  <si>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</si>
  <si>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</si>
  <si>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</si>
  <si>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</si>
  <si>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</si>
  <si>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</si>
  <si>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</si>
  <si>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</si>
  <si>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</si>
  <si>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</si>
  <si>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</si>
  <si>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</si>
  <si>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</si>
  <si>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</si>
  <si>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</si>
  <si>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</si>
  <si>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</si>
  <si>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</si>
  <si>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</si>
  <si>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</si>
  <si>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</si>
  <si>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</si>
  <si>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</si>
  <si>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</si>
  <si>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</si>
  <si>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</si>
  <si>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</si>
  <si>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</si>
  <si>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</si>
  <si>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</si>
  <si>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</si>
  <si>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</si>
  <si>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</si>
  <si>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</si>
  <si>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</si>
  <si>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</si>
  <si>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</si>
  <si>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</si>
  <si>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</si>
  <si>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</si>
  <si>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</si>
  <si>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</si>
  <si>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</si>
  <si>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</si>
  <si>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</si>
  <si>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</si>
  <si>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</si>
  <si>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</si>
  <si>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</si>
  <si>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</si>
  <si>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</si>
  <si>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</si>
  <si>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</si>
  <si>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</si>
  <si>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</si>
  <si>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</si>
  <si>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</si>
  <si>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</si>
  <si>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</si>
  <si>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</si>
  <si>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</si>
  <si>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</si>
  <si>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</si>
  <si>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</si>
  <si>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</si>
  <si>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</si>
  <si>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</si>
  <si>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</si>
  <si>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</si>
  <si>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</si>
  <si>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</si>
  <si>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</si>
  <si>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</si>
  <si>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</si>
  <si>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</si>
  <si>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</si>
  <si>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</si>
  <si>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</si>
  <si>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</si>
  <si>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</si>
  <si>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</si>
  <si>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</si>
  <si>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</si>
  <si>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</si>
  <si>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</si>
  <si>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</si>
  <si>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</si>
  <si>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</si>
  <si>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</si>
  <si>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</si>
  <si>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</si>
  <si>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</si>
  <si>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</si>
  <si>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</si>
  <si>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</si>
  <si>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</si>
  <si>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</si>
  <si>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</si>
  <si>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</si>
  <si>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</si>
  <si>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</si>
  <si>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</si>
  <si>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</si>
  <si>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</si>
  <si>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</si>
  <si>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</si>
  <si>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</si>
  <si>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</si>
  <si>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</si>
  <si>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</si>
  <si>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</si>
  <si>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</si>
  <si>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</si>
  <si>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</si>
  <si>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</si>
  <si>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</si>
  <si>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</si>
  <si>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</si>
  <si>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</si>
  <si>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</si>
  <si>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</si>
  <si>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</si>
  <si>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</si>
  <si>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</si>
  <si>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</si>
  <si>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</si>
  <si>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</si>
  <si>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</si>
  <si>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</si>
  <si>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</si>
  <si>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</si>
  <si>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</si>
  <si>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</si>
  <si>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</si>
  <si>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</si>
  <si>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</si>
  <si>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</si>
  <si>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</si>
  <si>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</si>
  <si>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</si>
  <si>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</si>
  <si>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</si>
  <si>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</si>
  <si>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</si>
  <si>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</si>
  <si>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</si>
  <si>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</si>
  <si>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</si>
  <si>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</si>
  <si>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</si>
  <si>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</si>
  <si>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</si>
  <si>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</si>
  <si>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</si>
  <si>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</si>
  <si>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</si>
  <si>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</si>
  <si>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</si>
  <si>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</si>
  <si>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</si>
  <si>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</si>
  <si>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</si>
  <si>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</si>
  <si>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</si>
  <si>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</si>
  <si>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</si>
  <si>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</si>
  <si>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</si>
  <si>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</si>
  <si>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</si>
  <si>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</si>
  <si>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</si>
  <si>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</si>
  <si>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</si>
  <si>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</si>
  <si>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</si>
  <si>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</si>
  <si>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</si>
  <si>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</si>
  <si>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</si>
  <si>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</si>
  <si>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</si>
  <si>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</si>
  <si>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</si>
  <si>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</si>
  <si>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</si>
  <si>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</si>
  <si>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</si>
  <si>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</si>
  <si>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</si>
  <si>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</si>
  <si>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</si>
  <si>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</si>
  <si>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</si>
  <si>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</si>
  <si>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</si>
  <si>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</si>
  <si>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</si>
  <si>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</si>
  <si>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</si>
  <si>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</si>
  <si>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</si>
  <si>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</si>
  <si>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</si>
  <si>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</si>
  <si>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</si>
  <si>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</si>
  <si>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</si>
  <si>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</si>
  <si>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</si>
  <si>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</si>
  <si>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</si>
  <si>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</si>
  <si>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</si>
  <si>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</si>
  <si>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</si>
  <si>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</si>
  <si>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</si>
  <si>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</si>
  <si>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</si>
  <si>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</si>
  <si>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</si>
  <si>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</si>
  <si>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</si>
  <si>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</si>
  <si>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</si>
  <si>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</si>
  <si>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</si>
  <si>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</si>
  <si>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</si>
  <si>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</si>
  <si>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</si>
  <si>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</si>
  <si>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</si>
  <si>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</si>
  <si>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</si>
  <si>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</si>
  <si>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</si>
  <si>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</si>
  <si>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</si>
  <si>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</si>
  <si>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</si>
  <si>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</si>
  <si>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</si>
  <si>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</si>
  <si>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</si>
  <si>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</si>
  <si>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</si>
  <si>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</si>
  <si>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</si>
  <si>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</si>
  <si>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</si>
  <si>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</si>
  <si>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</si>
  <si>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</si>
  <si>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</si>
  <si>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</si>
  <si>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</si>
  <si>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</si>
  <si>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</si>
  <si>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</si>
  <si>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</si>
  <si>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</si>
  <si>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</si>
  <si>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</si>
  <si>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</si>
  <si>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</si>
  <si>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</si>
  <si>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</si>
  <si>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</si>
  <si>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</si>
  <si>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</si>
  <si>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</si>
  <si>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</si>
  <si>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</si>
  <si>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</si>
  <si>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</si>
  <si>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</si>
  <si>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</si>
  <si>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</si>
  <si>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</si>
  <si>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</si>
  <si>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</si>
  <si>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</si>
  <si>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</si>
  <si>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</si>
  <si>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</si>
  <si>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</si>
  <si>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</si>
  <si>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</si>
  <si>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</si>
  <si>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</si>
  <si>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</si>
  <si>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</si>
  <si>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</si>
  <si>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</si>
  <si>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</si>
  <si>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</si>
  <si>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</si>
  <si>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</si>
  <si>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</si>
  <si>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</si>
  <si>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</si>
  <si>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</si>
  <si>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</si>
  <si>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</si>
  <si>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</si>
  <si>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</si>
  <si>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</si>
  <si>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</si>
  <si>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</si>
  <si>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</si>
  <si>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</si>
  <si>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</si>
  <si>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</si>
  <si>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</si>
  <si>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</si>
  <si>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</si>
  <si>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</si>
  <si>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</si>
  <si>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</si>
  <si>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</si>
  <si>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</si>
  <si>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</si>
  <si>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</si>
  <si>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</si>
  <si>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</si>
  <si>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</si>
  <si>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</si>
  <si>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</si>
  <si>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</si>
  <si>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</si>
  <si>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</si>
  <si>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</si>
  <si>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</si>
  <si>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</si>
  <si>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</si>
  <si>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</si>
  <si>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</si>
  <si>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</si>
  <si>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</si>
  <si>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</si>
  <si>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</si>
  <si>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</si>
  <si>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</si>
  <si>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</si>
  <si>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</si>
  <si>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</si>
  <si>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</si>
  <si>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</si>
  <si>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</si>
  <si>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</si>
  <si>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</si>
  <si>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</si>
  <si>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</si>
  <si>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</si>
  <si>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</si>
  <si>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</si>
  <si>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</si>
  <si>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</si>
  <si>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</si>
  <si>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</si>
  <si>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</si>
  <si>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</si>
  <si>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</si>
  <si>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</si>
  <si>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</si>
  <si>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</si>
  <si>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</si>
  <si>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</si>
  <si>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</si>
  <si>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</si>
  <si>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</si>
  <si>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</si>
  <si>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</si>
  <si>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</si>
  <si>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</si>
  <si>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</si>
  <si>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</si>
  <si>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</si>
  <si>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</si>
  <si>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</si>
  <si>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</si>
  <si>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</si>
  <si>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</si>
  <si>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</si>
  <si>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</si>
  <si>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</si>
  <si>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</si>
  <si>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</si>
  <si>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</si>
  <si>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</si>
  <si>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</si>
  <si>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</si>
  <si>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</si>
  <si>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</si>
  <si>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</si>
  <si>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</si>
  <si>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</si>
  <si>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</si>
  <si>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</si>
  <si>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</si>
  <si>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</si>
  <si>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</si>
  <si>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</si>
  <si>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</si>
  <si>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</si>
  <si>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</si>
  <si>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</si>
  <si>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</si>
  <si>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</si>
  <si>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</si>
  <si>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</si>
  <si>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</si>
  <si>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</si>
  <si>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</si>
  <si>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</si>
  <si>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</si>
  <si>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</si>
  <si>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</si>
  <si>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</si>
  <si>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</si>
  <si>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</si>
  <si>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</si>
  <si>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</si>
  <si>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</si>
  <si>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</si>
  <si>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</si>
  <si>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</si>
  <si>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</si>
  <si>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</si>
  <si>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</si>
  <si>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</si>
  <si>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</si>
  <si>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</si>
  <si>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</si>
  <si>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</si>
  <si>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</si>
  <si>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</si>
  <si>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</si>
  <si>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</si>
  <si>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</si>
  <si>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</si>
  <si>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</si>
  <si>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</si>
  <si>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</si>
  <si>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</si>
  <si>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</si>
  <si>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</si>
  <si>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</si>
  <si>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</si>
  <si>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</si>
  <si>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</si>
  <si>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</si>
  <si>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</si>
  <si>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</si>
  <si>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</si>
  <si>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</si>
  <si>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</si>
  <si>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</si>
  <si>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</si>
  <si>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</si>
  <si>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</si>
  <si>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</si>
  <si>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</si>
  <si>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</si>
  <si>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</si>
  <si>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</si>
  <si>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</si>
  <si>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</si>
  <si>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</si>
  <si>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</si>
  <si>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</si>
  <si>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</si>
  <si>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</si>
  <si>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</si>
  <si>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</si>
  <si>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</si>
  <si>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</si>
  <si>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</si>
  <si>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</si>
  <si>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</si>
  <si>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</si>
  <si>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</si>
  <si>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</si>
  <si>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</si>
  <si>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</si>
  <si>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</si>
  <si>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</si>
  <si>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</si>
  <si>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</si>
  <si>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</si>
  <si>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</si>
  <si>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</si>
  <si>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</si>
  <si>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</si>
  <si>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</si>
  <si>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</si>
  <si>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</si>
  <si>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</si>
  <si>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</si>
  <si>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</si>
  <si>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</si>
  <si>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</si>
  <si>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</si>
  <si>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</si>
  <si>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</si>
  <si>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</si>
  <si>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</si>
  <si>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</si>
  <si>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</si>
  <si>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</si>
  <si>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</si>
  <si>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</si>
  <si>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</si>
  <si>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</si>
  <si>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</si>
  <si>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</si>
  <si>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</si>
  <si>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</si>
  <si>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</si>
  <si>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</si>
  <si>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</si>
  <si>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</si>
  <si>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</si>
  <si>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</si>
  <si>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</si>
  <si>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</si>
  <si>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</si>
  <si>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</si>
  <si>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</si>
  <si>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</si>
  <si>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</si>
  <si>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</si>
  <si>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</si>
  <si>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</si>
  <si>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</si>
  <si>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</si>
  <si>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</si>
  <si>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</si>
  <si>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</si>
  <si>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</si>
  <si>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</si>
  <si>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</si>
  <si>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</si>
  <si>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</si>
  <si>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</si>
  <si>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</si>
  <si>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</si>
  <si>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</si>
  <si>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</si>
  <si>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</si>
  <si>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</si>
  <si>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</si>
  <si>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</si>
  <si>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</si>
  <si>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</si>
  <si>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</si>
  <si>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</si>
  <si>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</si>
  <si>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</si>
  <si>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</si>
  <si>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</si>
  <si>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</si>
  <si>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</si>
  <si>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</si>
  <si>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</si>
  <si>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</si>
  <si>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</si>
  <si>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</si>
  <si>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</si>
  <si>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</si>
  <si>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</si>
  <si>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</si>
  <si>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</si>
  <si>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</si>
  <si>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</si>
  <si>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</si>
  <si>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</si>
  <si>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</si>
  <si>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</si>
  <si>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</si>
  <si>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</si>
  <si>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</si>
  <si>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</si>
  <si>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</si>
  <si>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</si>
  <si>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</si>
  <si>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</si>
  <si>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</si>
  <si>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</si>
  <si>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</si>
  <si>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</si>
  <si>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</si>
  <si>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</si>
  <si>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</si>
  <si>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</si>
  <si>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</si>
  <si>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</si>
  <si>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</si>
  <si>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</si>
  <si>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</si>
  <si>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</si>
  <si>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</si>
  <si>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</si>
  <si>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</si>
  <si>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</si>
  <si>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</si>
  <si>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</si>
  <si>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</si>
  <si>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</si>
  <si>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</si>
  <si>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</si>
  <si>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</si>
  <si>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</si>
  <si>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</si>
  <si>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</si>
  <si>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</si>
  <si>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</si>
  <si>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</si>
  <si>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</si>
  <si>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</si>
  <si>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</si>
  <si>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</si>
  <si>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</si>
  <si>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</si>
  <si>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</si>
  <si>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</si>
  <si>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</si>
  <si>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</si>
  <si>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</si>
  <si>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</si>
  <si>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</si>
  <si>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</si>
  <si>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</si>
  <si>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</si>
  <si>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</si>
  <si>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</si>
  <si>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</si>
  <si>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</si>
  <si>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</si>
  <si>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</si>
  <si>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</si>
  <si>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</si>
  <si>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</si>
  <si>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</si>
  <si>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</si>
  <si>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</si>
  <si>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</si>
  <si>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</si>
  <si>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</si>
  <si>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</si>
  <si>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</si>
  <si>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</si>
  <si>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</si>
  <si>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</si>
  <si>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</si>
  <si>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</si>
  <si>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</si>
  <si>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</si>
  <si>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</si>
  <si>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</si>
  <si>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</si>
  <si>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</si>
  <si>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</si>
  <si>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</si>
  <si>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</si>
  <si>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</si>
  <si>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</si>
  <si>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</si>
  <si>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</si>
  <si>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</si>
  <si>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</si>
  <si>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</si>
  <si>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</si>
  <si>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</si>
  <si>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</si>
  <si>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</si>
  <si>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</si>
  <si>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</si>
  <si>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</si>
  <si>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</si>
  <si>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</si>
  <si>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</si>
  <si>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</si>
  <si>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</si>
  <si>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</si>
  <si>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</si>
  <si>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</si>
  <si>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</si>
  <si>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</si>
  <si>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</si>
  <si>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</si>
  <si>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</si>
  <si>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</si>
  <si>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</si>
  <si>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</si>
  <si>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</si>
  <si>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</si>
  <si>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</si>
  <si>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</si>
  <si>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</si>
  <si>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</si>
  <si>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</si>
  <si>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</si>
  <si>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</si>
  <si>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</si>
  <si>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</si>
  <si>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</si>
  <si>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</si>
  <si>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</si>
  <si>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</si>
  <si>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</si>
  <si>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</si>
  <si>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</si>
  <si>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</si>
  <si>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</si>
  <si>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</si>
  <si>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</si>
  <si>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</si>
  <si>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</si>
  <si>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</si>
  <si>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</si>
  <si>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</si>
  <si>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</si>
  <si>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</si>
  <si>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</si>
  <si>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</si>
  <si>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</si>
  <si>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</si>
  <si>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</si>
  <si>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</si>
  <si>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</si>
  <si>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</si>
  <si>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</si>
  <si>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</si>
  <si>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</si>
  <si>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</si>
  <si>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</si>
  <si>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</si>
  <si>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</si>
  <si>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</si>
  <si>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</si>
  <si>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</si>
  <si>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</si>
  <si>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</si>
  <si>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</si>
  <si>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</si>
  <si>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</si>
  <si>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</si>
  <si>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</si>
  <si>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</si>
  <si>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</si>
  <si>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</si>
  <si>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</si>
  <si>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</si>
  <si>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</si>
  <si>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</si>
  <si>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</si>
  <si>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</si>
  <si>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</si>
  <si>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</si>
  <si>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</si>
  <si>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</si>
  <si>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</si>
  <si>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</si>
  <si>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</si>
  <si>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</si>
  <si>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</si>
  <si>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</si>
  <si>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</si>
  <si>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</si>
  <si>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</si>
  <si>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</si>
  <si>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</si>
  <si>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</si>
  <si>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</si>
  <si>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</si>
  <si>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</si>
  <si>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</si>
  <si>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</si>
  <si>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</si>
  <si>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</si>
  <si>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</si>
  <si>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</si>
  <si>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</si>
  <si>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</si>
  <si>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</si>
  <si>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</si>
  <si>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</si>
  <si>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</si>
  <si>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</si>
  <si>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</si>
  <si>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</si>
  <si>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</si>
  <si>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</si>
  <si>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</si>
  <si>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</si>
  <si>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</si>
  <si>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</si>
  <si>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</si>
  <si>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</si>
  <si>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</si>
  <si>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</si>
  <si>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</si>
  <si>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</si>
  <si>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</si>
  <si>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</si>
  <si>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</si>
  <si>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</si>
  <si>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</si>
  <si>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</si>
  <si>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</si>
  <si>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</si>
  <si>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</si>
  <si>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</si>
  <si>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</si>
  <si>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</si>
  <si>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</si>
  <si>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</si>
  <si>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</si>
  <si>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</si>
  <si>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</si>
  <si>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</si>
  <si>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</si>
  <si>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</si>
  <si>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</si>
  <si>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</si>
  <si>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</si>
  <si>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</si>
  <si>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</si>
  <si>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</si>
  <si>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</si>
  <si>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</si>
  <si>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</si>
  <si>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</si>
  <si>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</si>
  <si>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</si>
  <si>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</si>
  <si>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</si>
  <si>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</si>
  <si>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</si>
  <si>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</si>
  <si>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</si>
  <si>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</si>
  <si>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</si>
  <si>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</si>
  <si>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</si>
  <si>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</si>
  <si>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</si>
  <si>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</si>
  <si>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</si>
  <si>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</si>
  <si>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</si>
  <si>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</si>
  <si>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</si>
  <si>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</si>
  <si>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</si>
  <si>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</si>
  <si>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</si>
  <si>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</si>
  <si>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</si>
  <si>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</si>
  <si>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</si>
  <si>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</si>
  <si>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</si>
  <si>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</si>
  <si>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</si>
  <si>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</si>
  <si>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</si>
  <si>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</si>
  <si>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</si>
  <si>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</si>
  <si>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</si>
  <si>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</si>
  <si>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</si>
  <si>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</si>
  <si>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</si>
  <si>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</si>
  <si>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</si>
  <si>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</si>
  <si>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</si>
  <si>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</si>
  <si>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</si>
  <si>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</si>
  <si>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</si>
  <si>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</si>
  <si>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</si>
  <si>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</si>
  <si>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</si>
  <si>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</si>
  <si>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</si>
  <si>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</si>
  <si>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</si>
  <si>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</si>
  <si>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</si>
  <si>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</si>
  <si>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</si>
  <si>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</si>
  <si>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</si>
  <si>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</si>
  <si>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</si>
  <si>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</si>
  <si>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</si>
  <si>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</si>
  <si>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</si>
  <si>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</si>
  <si>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</si>
  <si>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</si>
  <si>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</si>
  <si>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</si>
  <si>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</si>
  <si>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</si>
  <si>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</si>
  <si>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</si>
  <si>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</si>
  <si>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</si>
  <si>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</si>
  <si>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</si>
  <si>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</si>
  <si>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</si>
  <si>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</si>
  <si>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</si>
  <si>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</si>
  <si>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</si>
  <si>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</si>
  <si>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</si>
  <si>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</si>
  <si>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</si>
  <si>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</si>
  <si>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</si>
  <si>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</si>
  <si>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</si>
  <si>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</si>
  <si>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</si>
  <si>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</si>
  <si>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</si>
  <si>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</si>
  <si>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</si>
  <si>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</si>
  <si>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</si>
  <si>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</si>
  <si>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</si>
  <si>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</si>
  <si>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</si>
  <si>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</si>
  <si>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</si>
  <si>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</si>
  <si>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</si>
  <si>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</si>
  <si>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</si>
  <si>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</si>
  <si>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</si>
  <si>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</si>
  <si>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</si>
  <si>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</si>
  <si>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</si>
  <si>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</si>
  <si>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</si>
  <si>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</si>
  <si>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</si>
  <si>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</si>
  <si>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</si>
  <si>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</si>
  <si>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</si>
  <si>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</si>
  <si>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</si>
  <si>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</si>
  <si>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</si>
  <si>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</si>
  <si>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</si>
  <si>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</si>
  <si>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</si>
  <si>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</si>
  <si>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</si>
  <si>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</si>
  <si>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</si>
  <si>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</si>
  <si>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</si>
  <si>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</si>
  <si>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</si>
  <si>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</si>
  <si>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</si>
  <si>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</si>
  <si>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</si>
  <si>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</si>
  <si>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</si>
  <si>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</si>
  <si>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</si>
  <si>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</si>
  <si>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</si>
  <si>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</si>
  <si>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</si>
  <si>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</si>
  <si>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</si>
  <si>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</si>
  <si>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</si>
  <si>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</si>
  <si>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</si>
  <si>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</si>
  <si>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</si>
  <si>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</si>
  <si>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</si>
  <si>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</si>
  <si>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</si>
  <si>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</si>
  <si>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</si>
  <si>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</si>
  <si>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</si>
  <si>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</si>
  <si>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</si>
  <si>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</si>
  <si>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</si>
  <si>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</si>
  <si>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</si>
  <si>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</si>
  <si>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</si>
  <si>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</si>
  <si>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</si>
  <si>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</si>
  <si>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</si>
  <si>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</si>
  <si>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</si>
  <si>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</si>
  <si>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</si>
  <si>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</si>
  <si>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</si>
  <si>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</si>
  <si>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</si>
  <si>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</si>
  <si>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</si>
  <si>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</si>
  <si>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</si>
  <si>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</si>
  <si>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</si>
  <si>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</si>
  <si>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</si>
  <si>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</si>
  <si>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</si>
  <si>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</si>
  <si>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</si>
  <si>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</si>
  <si>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</si>
  <si>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</si>
  <si>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</si>
  <si>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</si>
  <si>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</si>
  <si>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</si>
  <si>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</si>
  <si>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</si>
  <si>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</si>
  <si>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</si>
  <si>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</si>
  <si>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</si>
  <si>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</si>
  <si>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</si>
  <si>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</si>
  <si>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</si>
  <si>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</si>
  <si>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</si>
  <si>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</si>
  <si>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</si>
  <si>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</si>
  <si>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</si>
  <si>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</si>
  <si>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</si>
  <si>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</si>
  <si>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</si>
  <si>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</si>
  <si>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</si>
  <si>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</si>
  <si>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</si>
  <si>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</si>
  <si>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</si>
  <si>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</si>
  <si>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</si>
  <si>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</si>
  <si>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</si>
  <si>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</si>
  <si>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</si>
  <si>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</si>
  <si>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</si>
  <si>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</si>
  <si>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</si>
  <si>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</si>
  <si>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</si>
  <si>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</si>
  <si>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</si>
  <si>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</si>
  <si>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</si>
  <si>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</si>
  <si>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</si>
  <si>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</si>
  <si>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</si>
  <si>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</si>
  <si>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</si>
  <si>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</si>
  <si>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</si>
  <si>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</si>
  <si>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</si>
  <si>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</si>
  <si>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</si>
  <si>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</si>
  <si>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</si>
  <si>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</si>
  <si>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</si>
  <si>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</si>
  <si>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</si>
  <si>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</si>
  <si>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</si>
  <si>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</si>
  <si>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</si>
  <si>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</si>
  <si>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</si>
  <si>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</si>
  <si>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</si>
  <si>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</si>
  <si>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</si>
  <si>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</si>
  <si>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</si>
  <si>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</si>
  <si>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</si>
  <si>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</si>
  <si>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</si>
  <si>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</si>
  <si>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</si>
  <si>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</si>
  <si>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</si>
  <si>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</si>
  <si>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</si>
  <si>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</si>
  <si>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</si>
  <si>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</si>
  <si>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</si>
  <si>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</si>
  <si>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</si>
  <si>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</si>
  <si>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</si>
  <si>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</si>
  <si>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</si>
  <si>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</si>
  <si>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</si>
  <si>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</si>
  <si>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</si>
  <si>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</si>
  <si>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</si>
  <si>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</si>
  <si>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</si>
  <si>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</si>
  <si>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</si>
  <si>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</si>
  <si>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</si>
  <si>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</si>
  <si>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</si>
  <si>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</si>
  <si>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</si>
  <si>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</si>
  <si>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</si>
  <si>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</si>
  <si>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</si>
  <si>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</si>
  <si>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</si>
  <si>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</si>
  <si>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</si>
  <si>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</si>
  <si>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</si>
  <si>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</si>
  <si>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</si>
  <si>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</si>
  <si>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</si>
  <si>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</si>
  <si>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</si>
  <si>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</si>
  <si>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</si>
  <si>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</si>
  <si>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</si>
  <si>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</si>
  <si>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</si>
  <si>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</si>
  <si>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</si>
  <si>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</si>
  <si>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</si>
  <si>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</si>
  <si>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</si>
  <si>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</si>
  <si>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</si>
  <si>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</si>
  <si>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</si>
  <si>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</si>
  <si>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</si>
  <si>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</si>
  <si>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</si>
  <si>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</si>
  <si>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</si>
  <si>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</si>
  <si>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</si>
  <si>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</si>
  <si>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</si>
  <si>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</si>
  <si>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</si>
  <si>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</si>
  <si>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</si>
  <si>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</si>
  <si>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</si>
  <si>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</si>
  <si>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</si>
  <si>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</si>
  <si>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</si>
  <si>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</si>
  <si>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</si>
  <si>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</si>
  <si>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</si>
  <si>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</si>
  <si>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</si>
  <si>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</si>
  <si>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</si>
  <si>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</si>
  <si>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</si>
  <si>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</si>
  <si>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</si>
  <si>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</si>
  <si>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</si>
  <si>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</si>
  <si>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</si>
  <si>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</si>
  <si>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</si>
  <si>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</si>
  <si>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</si>
  <si>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</si>
  <si>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</si>
  <si>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</si>
  <si>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</si>
  <si>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</si>
  <si>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</si>
  <si>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</si>
  <si>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</si>
  <si>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</si>
  <si>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</si>
  <si>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</si>
  <si>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</si>
  <si>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</si>
  <si>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</si>
  <si>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</si>
  <si>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</si>
  <si>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</si>
  <si>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</si>
  <si>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</si>
  <si>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</si>
  <si>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</si>
  <si>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</si>
  <si>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</si>
  <si>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</si>
  <si>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</si>
  <si>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</si>
  <si>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</si>
  <si>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</si>
  <si>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</si>
  <si>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</si>
  <si>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</si>
  <si>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</si>
  <si>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</si>
  <si>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</si>
  <si>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</si>
  <si>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</si>
  <si>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</si>
  <si>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</si>
  <si>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</si>
  <si>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</si>
  <si>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</si>
  <si>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</si>
  <si>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</si>
  <si>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</si>
  <si>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</si>
  <si>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</si>
  <si>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</si>
  <si>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</si>
  <si>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</si>
  <si>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</si>
  <si>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</si>
  <si>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</si>
  <si>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</si>
  <si>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</si>
  <si>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</si>
  <si>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</si>
  <si>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</si>
  <si>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</si>
  <si>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</si>
  <si>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</si>
  <si>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</si>
  <si>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</si>
  <si>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</si>
  <si>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</si>
  <si>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</si>
  <si>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</si>
  <si>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</si>
  <si>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</si>
  <si>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</si>
  <si>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</si>
  <si>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</si>
  <si>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</si>
  <si>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</si>
  <si>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</si>
  <si>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</si>
  <si>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</si>
  <si>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</si>
  <si>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</si>
  <si>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</si>
  <si>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</si>
  <si>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</si>
  <si>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</si>
  <si>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</si>
  <si>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</si>
  <si>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</si>
  <si>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</si>
  <si>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</si>
  <si>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</si>
  <si>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</si>
  <si>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</si>
  <si>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</si>
  <si>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</si>
  <si>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</si>
  <si>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</si>
  <si>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</si>
  <si>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</si>
  <si>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</si>
  <si>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</si>
  <si>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</si>
  <si>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</si>
  <si>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</si>
  <si>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</si>
  <si>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</si>
  <si>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</si>
  <si>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</si>
  <si>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</si>
  <si>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</si>
  <si>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</si>
  <si>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</si>
  <si>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</si>
  <si>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</si>
  <si>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</si>
  <si>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</si>
  <si>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</si>
  <si>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</si>
  <si>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</si>
  <si>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</si>
  <si>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</si>
  <si>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</si>
  <si>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</si>
  <si>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</si>
  <si>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</si>
  <si>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</si>
  <si>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</si>
  <si>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</si>
  <si>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</si>
  <si>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</si>
  <si>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</si>
  <si>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</si>
  <si>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</si>
  <si>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</si>
  <si>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</si>
  <si>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</si>
  <si>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</si>
  <si>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</si>
  <si>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</si>
  <si>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</si>
  <si>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</si>
  <si>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</si>
  <si>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</si>
  <si>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</si>
  <si>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</si>
  <si>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</si>
  <si>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</si>
  <si>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</si>
  <si>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</si>
  <si>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</si>
  <si>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</si>
  <si>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</si>
  <si>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</si>
  <si>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</si>
  <si>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</si>
  <si>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</si>
  <si>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</si>
  <si>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</si>
  <si>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</si>
  <si>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</si>
  <si>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</si>
  <si>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</si>
  <si>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</si>
  <si>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</si>
  <si>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</si>
  <si>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</si>
  <si>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</si>
  <si>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</si>
  <si>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</si>
  <si>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</si>
  <si>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</si>
  <si>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</si>
  <si>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</si>
  <si>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</si>
  <si>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</si>
  <si>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</si>
  <si>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</si>
  <si>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</si>
  <si>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</si>
  <si>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</si>
  <si>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</si>
  <si>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</si>
  <si>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</si>
  <si>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</si>
  <si>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</si>
  <si>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</si>
  <si>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</si>
  <si>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</si>
  <si>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</si>
  <si>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</si>
  <si>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</si>
  <si>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</si>
  <si>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</si>
  <si>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</si>
  <si>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</si>
  <si>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</si>
  <si>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</si>
  <si>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</si>
  <si>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</si>
  <si>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</si>
  <si>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</si>
  <si>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</si>
  <si>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</si>
  <si>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</si>
  <si>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</si>
  <si>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</si>
  <si>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</si>
  <si>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</si>
  <si>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</si>
  <si>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</si>
  <si>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</si>
  <si>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</si>
  <si>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</si>
  <si>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</si>
  <si>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</si>
  <si>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</si>
  <si>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</si>
  <si>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</si>
  <si>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</si>
  <si>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</si>
  <si>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</si>
  <si>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</si>
  <si>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</si>
  <si>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</si>
  <si>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</si>
  <si>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</si>
  <si>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</si>
  <si>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</si>
  <si>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</si>
  <si>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</si>
  <si>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</si>
  <si>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</si>
  <si>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</si>
  <si>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</si>
  <si>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</si>
  <si>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</si>
  <si>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</si>
  <si>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</si>
  <si>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</si>
  <si>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</si>
  <si>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</si>
  <si>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</si>
  <si>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</si>
  <si>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</si>
  <si>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</si>
  <si>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</si>
  <si>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</si>
  <si>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</si>
  <si>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</si>
  <si>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</si>
  <si>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</si>
  <si>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</si>
  <si>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</si>
  <si>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</si>
  <si>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</si>
  <si>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</si>
  <si>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</si>
  <si>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</si>
  <si>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</si>
  <si>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</si>
  <si>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</si>
  <si>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</si>
  <si>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</si>
  <si>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</si>
  <si>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</si>
  <si>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</si>
  <si>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</si>
  <si>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</si>
  <si>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</si>
  <si>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</si>
  <si>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</si>
  <si>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</si>
  <si>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</si>
  <si>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</si>
  <si>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</si>
  <si>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</si>
  <si>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</si>
  <si>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</si>
  <si>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</si>
  <si>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</si>
  <si>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</si>
  <si>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</si>
  <si>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</si>
  <si>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</si>
  <si>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</si>
  <si>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</si>
  <si>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</si>
  <si>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</si>
  <si>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</si>
  <si>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</si>
  <si>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</si>
  <si>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</si>
  <si>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</si>
  <si>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</si>
  <si>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</si>
  <si>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</si>
  <si>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</si>
  <si>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</si>
  <si>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</si>
  <si>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</si>
  <si>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</si>
  <si>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</si>
  <si>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</si>
  <si>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</si>
  <si>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</si>
  <si>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</si>
  <si>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</si>
  <si>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</si>
  <si>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</si>
  <si>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</si>
  <si>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</si>
  <si>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</si>
  <si>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</si>
  <si>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</si>
  <si>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</si>
  <si>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</si>
  <si>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</si>
  <si>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</si>
  <si>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</si>
  <si>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</si>
  <si>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</si>
  <si>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</si>
  <si>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</si>
  <si>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</si>
  <si>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</si>
  <si>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</si>
  <si>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</si>
  <si>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</si>
  <si>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</si>
  <si>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</si>
  <si>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</si>
  <si>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</si>
  <si>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</si>
  <si>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</si>
  <si>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</si>
  <si>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</si>
  <si>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</si>
  <si>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</si>
  <si>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</si>
  <si>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</si>
  <si>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</si>
  <si>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</si>
  <si>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</si>
  <si>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</si>
  <si>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</si>
  <si>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</si>
  <si>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</si>
  <si>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</si>
  <si>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</si>
  <si>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</si>
  <si>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</si>
  <si>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</si>
  <si>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</si>
  <si>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</si>
  <si>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</si>
  <si>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</si>
  <si>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</si>
  <si>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</si>
  <si>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</si>
  <si>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</si>
  <si>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</si>
  <si>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</si>
  <si>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</si>
  <si>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</si>
  <si>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</si>
  <si>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</si>
  <si>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</si>
  <si>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</si>
  <si>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</si>
  <si>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</si>
  <si>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</si>
  <si>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</si>
  <si>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</si>
  <si>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</si>
  <si>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</si>
  <si>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</si>
  <si>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</si>
  <si>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</si>
  <si>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</si>
  <si>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</si>
  <si>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</si>
  <si>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</si>
  <si>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</si>
  <si>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</si>
  <si>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</si>
  <si>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</si>
  <si>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</si>
  <si>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</si>
  <si>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</si>
  <si>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</si>
  <si>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</si>
  <si>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</si>
  <si>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</si>
  <si>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</si>
  <si>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</si>
  <si>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</si>
  <si>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</si>
  <si>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</si>
  <si>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</si>
  <si>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</si>
  <si>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</si>
  <si>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</si>
  <si>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</si>
  <si>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</si>
  <si>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</si>
  <si>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</si>
  <si>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</si>
  <si>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</si>
  <si>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</si>
  <si>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</si>
  <si>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</si>
  <si>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</si>
  <si>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</si>
  <si>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</si>
  <si>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</si>
  <si>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</si>
  <si>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</si>
  <si>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</si>
  <si>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</si>
  <si>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</si>
  <si>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</si>
  <si>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</si>
  <si>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</si>
  <si>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</si>
  <si>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</si>
  <si>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</si>
  <si>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</si>
  <si>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</si>
  <si>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</si>
  <si>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</si>
  <si>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</si>
  <si>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</si>
  <si>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</si>
  <si>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</si>
  <si>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</si>
  <si>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</si>
  <si>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</si>
  <si>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</si>
  <si>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</si>
  <si>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</si>
  <si>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</si>
  <si>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</si>
  <si>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</si>
  <si>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</si>
  <si>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</si>
  <si>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</si>
  <si>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</si>
  <si>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</si>
  <si>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</si>
  <si>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</si>
  <si>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</si>
  <si>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</si>
  <si>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</si>
  <si>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</si>
  <si>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</si>
  <si>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</si>
  <si>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</si>
  <si>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</si>
  <si>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</si>
  <si>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</si>
  <si>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</si>
  <si>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</si>
  <si>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</si>
  <si>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</si>
  <si>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</si>
  <si>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</si>
  <si>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</si>
  <si>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</si>
  <si>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</si>
  <si>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</si>
  <si>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</si>
  <si>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</si>
  <si>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</si>
  <si>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</si>
  <si>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</si>
  <si>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</si>
  <si>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</si>
  <si>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</si>
  <si>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</si>
  <si>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</si>
  <si>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</si>
  <si>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</si>
  <si>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</si>
  <si>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</si>
  <si>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</si>
  <si>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</si>
  <si>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</si>
  <si>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</si>
  <si>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</si>
  <si>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</si>
  <si>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</si>
  <si>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</si>
  <si>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</si>
  <si>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</si>
  <si>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</si>
  <si>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</si>
  <si>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</si>
  <si>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</si>
  <si>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</si>
  <si>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</si>
  <si>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</si>
  <si>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</si>
  <si>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</si>
  <si>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</si>
  <si>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</si>
  <si>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</si>
  <si>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</si>
  <si>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</si>
  <si>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</si>
  <si>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</si>
  <si>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</si>
  <si>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</si>
  <si>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</si>
  <si>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</si>
  <si>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</si>
  <si>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</si>
  <si>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</si>
  <si>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</si>
  <si>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</si>
  <si>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</si>
  <si>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</si>
  <si>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</si>
  <si>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</si>
  <si>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</si>
  <si>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</si>
  <si>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</si>
  <si>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</si>
  <si>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</si>
  <si>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</si>
  <si>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</si>
  <si>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</si>
  <si>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</si>
  <si>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</si>
  <si>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</si>
  <si>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</si>
  <si>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</si>
  <si>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</si>
  <si>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</si>
  <si>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</si>
  <si>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</si>
  <si>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</si>
  <si>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</si>
  <si>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</si>
  <si>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</si>
  <si>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</si>
  <si>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</si>
  <si>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</si>
  <si>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</si>
  <si>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</si>
  <si>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</si>
  <si>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</si>
  <si>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</si>
  <si>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</si>
  <si>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</si>
  <si>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</si>
  <si>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</si>
  <si>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</si>
  <si>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</si>
  <si>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</si>
  <si>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</si>
  <si>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</si>
  <si>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</si>
  <si>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</si>
  <si>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</si>
  <si>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</si>
  <si>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</si>
  <si>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</si>
  <si>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</si>
  <si>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</si>
  <si>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</si>
  <si>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</si>
  <si>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</si>
  <si>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</si>
  <si>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</si>
  <si>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</si>
  <si>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</si>
  <si>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</si>
  <si>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</si>
  <si>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</si>
  <si>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</si>
  <si>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</si>
  <si>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</si>
  <si>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</si>
  <si>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</si>
  <si>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</si>
  <si>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</si>
  <si>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</si>
  <si>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</si>
  <si>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</si>
  <si>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</si>
  <si>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</si>
  <si>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</si>
  <si>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</si>
  <si>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</si>
  <si>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</si>
  <si>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</si>
  <si>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</si>
  <si>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</si>
  <si>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</si>
  <si>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</si>
  <si>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</si>
  <si>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</si>
  <si>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</si>
  <si>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</si>
  <si>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</si>
  <si>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</si>
  <si>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</si>
  <si>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</si>
  <si>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</si>
  <si>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</si>
  <si>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</si>
  <si>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</si>
  <si>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</si>
  <si>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</si>
  <si>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</si>
  <si>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</si>
  <si>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</si>
  <si>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</si>
  <si>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</si>
  <si>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</si>
  <si>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</si>
  <si>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</si>
  <si>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</si>
  <si>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</si>
  <si>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</si>
  <si>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</si>
  <si>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</si>
  <si>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</si>
  <si>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</si>
  <si>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</si>
  <si>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</si>
  <si>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</si>
  <si>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</si>
  <si>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</si>
  <si>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</si>
  <si>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</si>
  <si>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</si>
  <si>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</si>
  <si>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</si>
  <si>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</si>
  <si>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</si>
  <si>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</si>
  <si>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</si>
  <si>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</si>
  <si>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</si>
  <si>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</si>
  <si>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</si>
  <si>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</si>
  <si>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</si>
  <si>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</si>
  <si>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</si>
  <si>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</si>
  <si>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</si>
  <si>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</si>
  <si>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</si>
  <si>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</si>
  <si>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</si>
  <si>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</si>
  <si>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</si>
  <si>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</si>
  <si>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</si>
  <si>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</si>
  <si>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</si>
  <si>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</si>
  <si>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</si>
  <si>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</si>
  <si>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</si>
  <si>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</si>
  <si>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</si>
  <si>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</si>
  <si>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</si>
  <si>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</si>
  <si>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</si>
  <si>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</si>
  <si>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</si>
  <si>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</si>
  <si>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</si>
  <si>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</si>
  <si>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</si>
  <si>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</si>
  <si>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</si>
  <si>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</si>
  <si>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</si>
  <si>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</si>
  <si>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</si>
  <si>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</si>
  <si>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</si>
  <si>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</si>
  <si>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</si>
  <si>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</si>
  <si>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</si>
  <si>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</si>
  <si>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</si>
  <si>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</si>
  <si>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</si>
  <si>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</si>
  <si>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</si>
  <si>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</si>
  <si>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</si>
  <si>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</si>
  <si>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</si>
  <si>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</si>
  <si>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</si>
  <si>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</si>
  <si>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</si>
  <si>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</si>
  <si>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</si>
  <si>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</si>
  <si>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</si>
  <si>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</si>
  <si>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</si>
  <si>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</si>
  <si>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</si>
  <si>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</si>
  <si>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</si>
  <si>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</si>
  <si>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</si>
  <si>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</si>
  <si>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</si>
  <si>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</si>
  <si>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</si>
  <si>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</si>
  <si>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</si>
  <si>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</si>
  <si>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</si>
  <si>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</si>
  <si>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</si>
  <si>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</si>
  <si>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</si>
  <si>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</si>
  <si>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</si>
  <si>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</si>
  <si>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</si>
  <si>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</si>
  <si>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</si>
  <si>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</si>
  <si>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</si>
  <si>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</si>
  <si>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</si>
  <si>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</si>
  <si>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</si>
  <si>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</si>
  <si>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</si>
  <si>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</si>
  <si>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</si>
  <si>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</si>
  <si>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</si>
  <si>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</si>
  <si>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</si>
  <si>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</si>
  <si>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</si>
  <si>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</si>
  <si>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</si>
  <si>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</si>
  <si>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</si>
  <si>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</si>
  <si>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</si>
  <si>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</si>
  <si>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</si>
  <si>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</si>
  <si>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</si>
  <si>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</si>
  <si>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</si>
  <si>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</si>
  <si>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</si>
  <si>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</si>
  <si>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</si>
  <si>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</si>
  <si>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</si>
  <si>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</si>
  <si>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</si>
  <si>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</si>
  <si>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</si>
  <si>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</si>
  <si>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</si>
  <si>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</si>
  <si>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</si>
  <si>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</si>
  <si>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</si>
  <si>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</si>
  <si>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</si>
  <si>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</si>
  <si>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</si>
  <si>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</si>
  <si>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</si>
  <si>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</si>
  <si>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</si>
  <si>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</si>
  <si>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</si>
  <si>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</si>
  <si>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</si>
  <si>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</si>
  <si>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</si>
  <si>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</si>
  <si>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</si>
  <si>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</si>
  <si>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</si>
  <si>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</si>
  <si>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</si>
  <si>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</si>
  <si>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</si>
  <si>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</si>
  <si>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</si>
  <si>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</si>
  <si>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</si>
  <si>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</si>
  <si>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</si>
  <si>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</si>
  <si>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</si>
  <si>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</si>
  <si>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</si>
  <si>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</si>
  <si>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</si>
  <si>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</si>
  <si>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</si>
  <si>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</si>
  <si>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</si>
  <si>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</si>
  <si>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</si>
  <si>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</si>
  <si>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</si>
  <si>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</si>
  <si>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</si>
  <si>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</si>
  <si>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</si>
  <si>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</si>
  <si>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</si>
  <si>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</si>
  <si>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</si>
  <si>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</si>
  <si>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</si>
  <si>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</si>
  <si>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</si>
  <si>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</si>
  <si>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</si>
  <si>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</si>
  <si>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</si>
  <si>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</si>
  <si>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</si>
  <si>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</si>
  <si>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</si>
  <si>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</si>
  <si>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</si>
  <si>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</si>
  <si>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</si>
  <si>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</si>
  <si>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</si>
  <si>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</si>
  <si>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</si>
  <si>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</si>
  <si>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</si>
  <si>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</si>
  <si>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</si>
  <si>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</si>
  <si>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</si>
  <si>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</si>
  <si>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</si>
  <si>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</si>
  <si>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</si>
  <si>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</si>
  <si>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</si>
  <si>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</si>
  <si>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</si>
  <si>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</si>
  <si>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</si>
  <si>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</si>
  <si>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</si>
  <si>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</si>
  <si>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</si>
  <si>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</si>
  <si>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</si>
  <si>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</si>
  <si>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</si>
  <si>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</si>
  <si>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</si>
  <si>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</si>
  <si>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</si>
  <si>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</si>
  <si>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</si>
  <si>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</si>
  <si>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</si>
  <si>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</si>
  <si>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</si>
  <si>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</si>
  <si>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</si>
  <si>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</si>
  <si>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</si>
  <si>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</si>
  <si>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</si>
  <si>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</si>
  <si>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</si>
  <si>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</si>
  <si>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</si>
  <si>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</si>
  <si>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</si>
  <si>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</si>
  <si>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</si>
  <si>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</si>
  <si>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</si>
  <si>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</si>
  <si>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</si>
  <si>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</si>
  <si>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</si>
  <si>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</si>
  <si>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</si>
  <si>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</si>
  <si>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</si>
  <si>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</si>
  <si>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</si>
  <si>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</si>
  <si>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</si>
  <si>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</si>
  <si>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</si>
  <si>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</si>
  <si>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</si>
  <si>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</si>
  <si>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</si>
  <si>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</si>
  <si>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</si>
  <si>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</si>
  <si>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</si>
  <si>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</si>
  <si>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</si>
  <si>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</si>
  <si>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</si>
  <si>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</si>
  <si>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</si>
  <si>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</si>
  <si>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</si>
  <si>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</si>
  <si>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</si>
  <si>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</si>
  <si>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</si>
  <si>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</si>
  <si>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</si>
  <si>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</si>
  <si>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</si>
  <si>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</si>
  <si>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</si>
  <si>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</si>
  <si>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</si>
  <si>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</si>
  <si>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</si>
  <si>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</si>
  <si>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</si>
  <si>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</si>
  <si>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</si>
  <si>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</si>
  <si>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</si>
  <si>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</si>
  <si>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</si>
  <si>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</si>
  <si>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</si>
  <si>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</si>
  <si>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</si>
  <si>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</si>
  <si>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</si>
  <si>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</si>
  <si>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</si>
  <si>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</si>
  <si>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</si>
  <si>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</si>
  <si>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</si>
  <si>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</si>
  <si>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</si>
  <si>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</si>
  <si>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</si>
  <si>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</si>
  <si>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</si>
  <si>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</si>
  <si>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</si>
  <si>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</si>
  <si>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</si>
  <si>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</si>
  <si>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</si>
  <si>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</si>
  <si>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</si>
  <si>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</si>
  <si>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</si>
  <si>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</si>
  <si>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</si>
  <si>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</si>
  <si>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</si>
  <si>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</si>
  <si>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</si>
  <si>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</si>
  <si>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</si>
  <si>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</si>
  <si>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</si>
  <si>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</si>
  <si>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</si>
  <si>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</si>
  <si>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</si>
  <si>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</si>
  <si>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</si>
  <si>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</si>
  <si>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</si>
  <si>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</si>
  <si>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</si>
  <si>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</si>
  <si>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</si>
  <si>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</si>
  <si>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</si>
  <si>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</si>
  <si>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</si>
  <si>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</si>
  <si>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</si>
  <si>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</si>
  <si>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</si>
  <si>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</si>
  <si>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</si>
  <si>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</si>
  <si>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</si>
  <si>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</si>
  <si>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</si>
  <si>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</si>
  <si>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</si>
  <si>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</si>
  <si>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</si>
  <si>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</si>
  <si>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</si>
  <si>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</si>
  <si>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</si>
  <si>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</si>
  <si>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</si>
  <si>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</si>
  <si>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</si>
  <si>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</si>
  <si>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</si>
  <si>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</si>
  <si>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</si>
  <si>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</si>
  <si>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</si>
  <si>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</si>
  <si>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</si>
  <si>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</si>
  <si>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</si>
  <si>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</si>
  <si>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</si>
  <si>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</si>
  <si>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</si>
  <si>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</si>
  <si>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</si>
  <si>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</si>
  <si>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</si>
  <si>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</si>
  <si>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</si>
  <si>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</si>
  <si>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</si>
  <si>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</si>
  <si>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</si>
  <si>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</si>
  <si>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</si>
  <si>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</si>
  <si>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</si>
  <si>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</si>
  <si>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</si>
  <si>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</si>
  <si>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</si>
  <si>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</si>
  <si>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</si>
  <si>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</si>
  <si>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</si>
  <si>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</si>
  <si>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</si>
  <si>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</si>
  <si>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</si>
  <si>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</si>
  <si>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</si>
  <si>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</si>
  <si>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</si>
  <si>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</si>
  <si>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</si>
  <si>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</si>
  <si>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</si>
  <si>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</si>
  <si>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</si>
  <si>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</si>
  <si>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</si>
  <si>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</si>
  <si>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</si>
  <si>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</si>
  <si>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</si>
  <si>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</si>
  <si>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</si>
  <si>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</si>
  <si>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</si>
  <si>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</si>
  <si>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</si>
  <si>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</si>
  <si>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</si>
  <si>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</si>
  <si>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</si>
  <si>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</si>
  <si>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</si>
  <si>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</si>
  <si>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</si>
  <si>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</si>
  <si>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</si>
  <si>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</si>
  <si>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</si>
  <si>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</si>
  <si>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</si>
  <si>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</si>
  <si>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</si>
  <si>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</si>
  <si>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</si>
  <si>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</si>
  <si>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</si>
  <si>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</si>
  <si>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</si>
  <si>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</si>
  <si>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</si>
  <si>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</si>
  <si>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</si>
  <si>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</si>
  <si>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</si>
  <si>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</si>
  <si>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</si>
  <si>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</si>
  <si>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</si>
  <si>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</si>
  <si>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</si>
  <si>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</si>
  <si>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</si>
  <si>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</si>
  <si>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</si>
  <si>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</si>
  <si>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</si>
  <si>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</si>
  <si>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</si>
  <si>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</si>
  <si>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</si>
  <si>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</si>
  <si>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</si>
  <si>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</si>
  <si>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</si>
  <si>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</si>
  <si>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</si>
  <si>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</si>
  <si>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</si>
  <si>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</si>
  <si>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</si>
  <si>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</si>
  <si>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</si>
  <si>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</si>
  <si>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</si>
  <si>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</si>
  <si>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</si>
  <si>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</si>
  <si>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</si>
  <si>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</si>
  <si>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</si>
  <si>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</si>
  <si>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</si>
  <si>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</si>
  <si>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</si>
  <si>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</si>
  <si>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</si>
  <si>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</si>
  <si>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</si>
  <si>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</si>
  <si>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</si>
  <si>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</si>
  <si>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</si>
  <si>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</si>
  <si>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</si>
  <si>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</si>
  <si>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</si>
  <si>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</si>
  <si>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</si>
  <si>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</si>
  <si>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</si>
  <si>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</si>
  <si>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</si>
  <si>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</si>
  <si>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</si>
  <si>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</si>
  <si>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</si>
  <si>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</si>
  <si>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</si>
  <si>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</si>
  <si>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</si>
  <si>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</si>
  <si>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</si>
  <si>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</si>
  <si>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</si>
  <si>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</si>
  <si>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</si>
  <si>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</si>
  <si>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</si>
  <si>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</si>
  <si>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</si>
  <si>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</si>
  <si>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</si>
  <si>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</si>
  <si>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</si>
  <si>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</si>
  <si>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</si>
  <si>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</si>
  <si>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</si>
  <si>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</si>
  <si>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</si>
  <si>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</si>
  <si>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</si>
  <si>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</si>
  <si>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</si>
  <si>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</si>
  <si>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</si>
  <si>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</si>
  <si>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</si>
  <si>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</si>
  <si>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</si>
  <si>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</si>
  <si>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</si>
  <si>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</si>
  <si>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</si>
  <si>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</si>
  <si>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</si>
  <si>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</si>
  <si>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</si>
  <si>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</si>
  <si>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</si>
  <si>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</si>
  <si>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</si>
  <si>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</si>
  <si>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</si>
  <si>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</si>
  <si>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</si>
  <si>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</si>
  <si>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</si>
  <si>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</si>
  <si>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</si>
  <si>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</si>
  <si>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</si>
  <si>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</si>
  <si>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</si>
  <si>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</si>
  <si>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</si>
  <si>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</si>
  <si>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</si>
  <si>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</si>
  <si>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</si>
  <si>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</si>
  <si>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</si>
  <si>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</si>
  <si>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</si>
  <si>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</si>
  <si>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</si>
  <si>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</si>
  <si>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</si>
  <si>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</si>
  <si>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</si>
  <si>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</si>
  <si>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</si>
  <si>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</si>
  <si>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</si>
  <si>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</si>
  <si>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</si>
  <si>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</si>
  <si>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</si>
  <si>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</si>
  <si>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</si>
  <si>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</si>
  <si>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</si>
  <si>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</si>
  <si>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</si>
  <si>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</si>
  <si>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</si>
  <si>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</si>
  <si>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</si>
  <si>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</si>
  <si>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</si>
  <si>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</si>
  <si>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</si>
  <si>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</si>
  <si>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</si>
  <si>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</si>
  <si>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</si>
  <si>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</si>
  <si>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</si>
  <si>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</si>
  <si>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</si>
  <si>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</si>
  <si>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</si>
  <si>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</si>
  <si>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</si>
  <si>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</si>
  <si>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</si>
  <si>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</si>
  <si>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</si>
  <si>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</si>
  <si>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</si>
  <si>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</si>
  <si>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</si>
  <si>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</si>
  <si>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</si>
  <si>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</si>
  <si>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</si>
  <si>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</si>
  <si>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</si>
  <si>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</si>
  <si>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</si>
  <si>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</si>
  <si>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</si>
  <si>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</si>
  <si>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</si>
  <si>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</si>
  <si>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</si>
  <si>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</si>
  <si>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</si>
  <si>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</si>
  <si>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</si>
  <si>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</si>
  <si>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</si>
  <si>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</si>
  <si>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</si>
  <si>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</si>
  <si>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</si>
  <si>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</si>
  <si>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</si>
  <si>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</si>
  <si>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</si>
  <si>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</si>
  <si>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</si>
  <si>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</si>
  <si>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</si>
  <si>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</si>
  <si>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</si>
  <si>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</si>
  <si>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</si>
  <si>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</si>
  <si>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</si>
  <si>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</si>
  <si>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</si>
  <si>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</si>
  <si>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</si>
  <si>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</si>
  <si>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</si>
  <si>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</si>
  <si>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</si>
  <si>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</si>
  <si>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</si>
  <si>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</si>
  <si>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</si>
  <si>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</si>
  <si>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</si>
  <si>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</si>
  <si>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</si>
  <si>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</si>
  <si>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</si>
  <si>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</si>
  <si>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</si>
  <si>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</si>
  <si>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</si>
  <si>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</si>
  <si>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</si>
  <si>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</si>
  <si>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</si>
  <si>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</si>
  <si>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</si>
  <si>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</si>
  <si>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</si>
  <si>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</si>
  <si>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</si>
  <si>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</si>
  <si>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</si>
  <si>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</si>
  <si>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</si>
  <si>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</si>
  <si>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</si>
  <si>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</si>
  <si>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</si>
  <si>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</si>
  <si>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</si>
  <si>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</si>
  <si>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</si>
  <si>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</si>
  <si>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</si>
  <si>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</si>
  <si>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</si>
  <si>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</si>
  <si>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</si>
  <si>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</si>
  <si>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</si>
  <si>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</si>
  <si>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</si>
  <si>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</si>
  <si>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</si>
  <si>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</si>
  <si>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</si>
  <si>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</si>
  <si>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</si>
  <si>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</si>
  <si>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</si>
  <si>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</si>
  <si>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</si>
  <si>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</si>
  <si>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</si>
  <si>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</si>
  <si>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</si>
  <si>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</si>
  <si>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</si>
  <si>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</si>
  <si>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</si>
  <si>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</si>
  <si>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</si>
  <si>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</si>
  <si>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</si>
  <si>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</si>
  <si>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</si>
  <si>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</si>
  <si>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</si>
  <si>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</si>
  <si>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</si>
  <si>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</si>
  <si>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</si>
  <si>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</si>
  <si>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</si>
  <si>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</si>
  <si>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</si>
  <si>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</si>
  <si>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</si>
  <si>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</si>
  <si>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</si>
  <si>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</si>
  <si>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</si>
  <si>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</si>
  <si>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</si>
  <si>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</si>
  <si>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</si>
  <si>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</si>
  <si>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</si>
  <si>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</si>
  <si>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</si>
  <si>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</si>
  <si>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</si>
  <si>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</si>
  <si>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</si>
  <si>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</si>
  <si>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</si>
  <si>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</si>
  <si>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</si>
  <si>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</si>
  <si>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</si>
  <si>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</si>
  <si>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</si>
  <si>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</si>
  <si>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</si>
  <si>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</si>
  <si>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</si>
  <si>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</si>
  <si>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</si>
  <si>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</si>
  <si>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</si>
  <si>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</si>
  <si>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</si>
  <si>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</si>
  <si>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</si>
  <si>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</si>
  <si>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</si>
  <si>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</si>
  <si>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</si>
  <si>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</si>
  <si>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</si>
  <si>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</si>
  <si>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</si>
  <si>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</si>
  <si>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</si>
  <si>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</si>
  <si>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</si>
  <si>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</si>
  <si>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</si>
  <si>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</si>
  <si>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</si>
  <si>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</si>
  <si>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</si>
  <si>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</si>
  <si>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</si>
  <si>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</si>
  <si>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</si>
  <si>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</si>
  <si>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</si>
  <si>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</si>
  <si>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</si>
  <si>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</si>
  <si>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</si>
  <si>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</si>
  <si>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</si>
  <si>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</si>
  <si>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</si>
  <si>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</si>
  <si>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</si>
  <si>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</si>
  <si>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</si>
  <si>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</si>
  <si>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</si>
  <si>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</si>
  <si>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</si>
  <si>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</si>
  <si>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</si>
  <si>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</si>
  <si>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</si>
  <si>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</si>
  <si>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</si>
  <si>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</si>
  <si>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</si>
  <si>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</si>
  <si>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</si>
  <si>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</si>
  <si>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</si>
  <si>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</si>
  <si>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</si>
  <si>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</si>
  <si>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</si>
  <si>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</si>
  <si>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</si>
  <si>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</si>
  <si>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</si>
  <si>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</si>
  <si>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</si>
  <si>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</si>
  <si>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</si>
  <si>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</si>
  <si>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</si>
  <si>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</si>
  <si>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</si>
  <si>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</si>
  <si>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</si>
  <si>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</si>
  <si>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</si>
  <si>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</si>
  <si>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</si>
  <si>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</si>
  <si>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</si>
  <si>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</si>
  <si>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</si>
  <si>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</si>
  <si>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</si>
  <si>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</si>
  <si>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</si>
  <si>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</si>
  <si>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</si>
  <si>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</si>
  <si>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</si>
  <si>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</si>
  <si>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</si>
  <si>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</si>
  <si>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</si>
  <si>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</si>
  <si>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</si>
  <si>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</si>
  <si>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</si>
  <si>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</si>
  <si>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</si>
  <si>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</si>
  <si>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</si>
  <si>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</si>
  <si>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</si>
  <si>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</si>
  <si>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</si>
  <si>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</si>
  <si>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</si>
  <si>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</si>
  <si>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</si>
  <si>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</si>
  <si>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</si>
  <si>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</si>
  <si>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</si>
  <si>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</si>
  <si>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</si>
  <si>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</si>
  <si>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</si>
  <si>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</si>
  <si>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</si>
  <si>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</si>
  <si>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</si>
  <si>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</si>
  <si>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</si>
  <si>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</si>
  <si>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</si>
  <si>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</si>
  <si>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</si>
  <si>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</si>
  <si>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</si>
  <si>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</si>
  <si>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</si>
  <si>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</si>
  <si>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</si>
  <si>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</si>
  <si>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</si>
  <si>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</si>
  <si>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</si>
  <si>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</si>
  <si>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</si>
  <si>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</si>
  <si>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</si>
  <si>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</si>
  <si>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</si>
  <si>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</si>
  <si>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</si>
  <si>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</si>
  <si>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</si>
  <si>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</si>
  <si>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</si>
  <si>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</si>
  <si>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</si>
  <si>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</si>
  <si>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</si>
  <si>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</si>
  <si>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</si>
  <si>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</si>
  <si>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</si>
  <si>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</si>
  <si>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</si>
  <si>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</si>
  <si>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</si>
  <si>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</si>
  <si>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</si>
  <si>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</si>
  <si>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</si>
  <si>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</si>
  <si>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</si>
  <si>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</si>
  <si>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</si>
  <si>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</si>
  <si>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</si>
  <si>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</si>
  <si>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</si>
  <si>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</si>
  <si>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</si>
  <si>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</si>
  <si>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</si>
  <si>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</si>
  <si>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</si>
  <si>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</si>
  <si>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</si>
  <si>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</si>
  <si>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</si>
  <si>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</si>
  <si>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</si>
  <si>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</si>
  <si>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</si>
  <si>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</si>
  <si>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</si>
  <si>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</si>
  <si>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</si>
  <si>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</si>
  <si>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</si>
  <si>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</si>
  <si>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</si>
  <si>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</si>
  <si>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</si>
  <si>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</si>
  <si>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</si>
  <si>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</si>
  <si>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</si>
  <si>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</si>
  <si>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</si>
  <si>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</si>
  <si>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</si>
  <si>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</si>
  <si>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</si>
  <si>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</si>
  <si>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</si>
  <si>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</si>
  <si>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</si>
  <si>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</si>
  <si>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</si>
  <si>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</si>
  <si>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</si>
  <si>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</si>
  <si>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</si>
  <si>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</si>
  <si>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</si>
  <si>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</si>
  <si>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</si>
  <si>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</si>
  <si>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</si>
  <si>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</si>
  <si>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</si>
  <si>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</si>
  <si>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</si>
  <si>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</si>
  <si>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</si>
  <si>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</si>
  <si>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</si>
  <si>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</si>
  <si>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</si>
  <si>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</si>
  <si>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</si>
  <si>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</si>
  <si>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</si>
  <si>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</si>
  <si>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</si>
  <si>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</si>
  <si>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</si>
  <si>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</si>
  <si>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</si>
  <si>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</si>
  <si>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</si>
  <si>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</si>
  <si>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</si>
  <si>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</si>
  <si>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</si>
  <si>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</si>
  <si>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</si>
  <si>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</si>
  <si>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</si>
  <si>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</si>
  <si>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</si>
  <si>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</si>
  <si>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</si>
  <si>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</si>
  <si>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</si>
  <si>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</si>
  <si>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</si>
  <si>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</si>
  <si>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</si>
  <si>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</si>
  <si>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</si>
  <si>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</si>
  <si>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</si>
  <si>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</si>
  <si>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</si>
  <si>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</si>
  <si>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</si>
  <si>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</si>
  <si>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</si>
  <si>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</si>
  <si>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</si>
  <si>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</si>
  <si>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</si>
  <si>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</si>
  <si>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</si>
  <si>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</si>
  <si>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</si>
  <si>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</si>
  <si>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</si>
  <si>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</si>
  <si>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</si>
  <si>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</si>
  <si>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</si>
  <si>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</si>
  <si>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</si>
  <si>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</si>
  <si>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</si>
  <si>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</si>
  <si>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</si>
  <si>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</si>
  <si>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</si>
  <si>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</si>
  <si>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</si>
  <si>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</si>
  <si>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</si>
  <si>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</si>
  <si>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</si>
  <si>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</si>
  <si>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</si>
  <si>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</si>
  <si>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</si>
  <si>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</si>
  <si>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</si>
  <si>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</si>
  <si>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</si>
  <si>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</si>
  <si>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</si>
  <si>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</si>
  <si>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</si>
  <si>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</si>
  <si>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</si>
  <si>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</si>
  <si>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</si>
  <si>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</si>
  <si>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</si>
  <si>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</si>
  <si>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</si>
  <si>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</si>
  <si>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</si>
  <si>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</si>
  <si>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</si>
  <si>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</si>
  <si>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</si>
  <si>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</si>
  <si>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</si>
  <si>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</si>
  <si>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</si>
  <si>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</si>
  <si>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</si>
  <si>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</si>
  <si>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</si>
  <si>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</si>
  <si>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</si>
  <si>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</si>
  <si>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</si>
  <si>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</si>
  <si>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</si>
  <si>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</si>
  <si>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</si>
  <si>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</si>
  <si>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</si>
  <si>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</si>
  <si>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</si>
  <si>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</si>
  <si>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</si>
  <si>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</si>
  <si>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</si>
  <si>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</si>
  <si>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</si>
  <si>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</si>
  <si>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</si>
  <si>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</si>
  <si>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</si>
  <si>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</si>
  <si>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</si>
  <si>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</si>
  <si>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</si>
  <si>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</si>
  <si>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</si>
  <si>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</si>
  <si>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</si>
  <si>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</si>
  <si>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</si>
  <si>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</si>
  <si>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</si>
  <si>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</si>
  <si>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</si>
  <si>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</si>
  <si>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</si>
  <si>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</si>
  <si>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</si>
  <si>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</si>
  <si>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</si>
  <si>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</si>
  <si>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</si>
  <si>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</si>
  <si>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</si>
  <si>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</si>
  <si>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</si>
  <si>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</si>
  <si>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</si>
  <si>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</si>
  <si>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</si>
  <si>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</si>
  <si>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</si>
  <si>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</si>
  <si>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</si>
  <si>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</si>
  <si>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</si>
  <si>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</si>
  <si>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</si>
  <si>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</si>
  <si>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</si>
  <si>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</si>
  <si>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</si>
  <si>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</si>
  <si>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</si>
  <si>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</si>
  <si>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</si>
  <si>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</si>
  <si>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</si>
  <si>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</si>
  <si>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</si>
  <si>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</si>
  <si>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</si>
  <si>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</si>
  <si>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</si>
  <si>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</si>
  <si>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</si>
  <si>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</si>
  <si>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</si>
  <si>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</si>
  <si>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</si>
  <si>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</si>
  <si>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</si>
  <si>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</si>
  <si>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</si>
  <si>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</si>
  <si>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</si>
  <si>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</si>
  <si>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</si>
  <si>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</si>
  <si>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</si>
  <si>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</si>
  <si>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</si>
  <si>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</si>
  <si>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</si>
  <si>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</si>
  <si>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</si>
  <si>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</si>
  <si>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</si>
  <si>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</si>
  <si>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</si>
  <si>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</si>
  <si>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</si>
  <si>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</si>
  <si>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</si>
  <si>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</si>
  <si>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</si>
  <si>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</si>
  <si>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</si>
  <si>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</si>
  <si>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</si>
  <si>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</si>
  <si>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</si>
  <si>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</si>
  <si>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</si>
  <si>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</si>
  <si>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</si>
  <si>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</si>
  <si>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</si>
  <si>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</si>
  <si>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</si>
  <si>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</si>
  <si>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</si>
  <si>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</si>
  <si>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</si>
  <si>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</si>
  <si>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</si>
  <si>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</si>
  <si>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</si>
  <si>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</si>
  <si>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</si>
  <si>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</si>
  <si>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</si>
  <si>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</si>
  <si>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</si>
  <si>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</si>
  <si>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</si>
  <si>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</si>
  <si>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</si>
  <si>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</si>
  <si>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</si>
  <si>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</si>
  <si>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</si>
  <si>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</si>
  <si>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</si>
  <si>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</si>
  <si>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</si>
  <si>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</si>
  <si>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</si>
  <si>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</si>
  <si>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</si>
  <si>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</si>
  <si>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</si>
  <si>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</si>
  <si>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</si>
  <si>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</si>
  <si>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</si>
  <si>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</si>
  <si>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</si>
  <si>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</si>
  <si>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</si>
  <si>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</si>
  <si>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</si>
  <si>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</si>
  <si>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</si>
  <si>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</si>
  <si>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</si>
  <si>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</si>
  <si>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</si>
  <si>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</si>
  <si>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</si>
  <si>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</si>
  <si>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</si>
  <si>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</si>
  <si>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</si>
  <si>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</si>
  <si>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</si>
  <si>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</si>
  <si>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</si>
  <si>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</si>
  <si>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</si>
  <si>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</si>
  <si>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</si>
  <si>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</si>
  <si>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</si>
  <si>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</si>
  <si>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</si>
  <si>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</si>
  <si>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</si>
  <si>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</si>
  <si>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</si>
  <si>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</si>
  <si>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</si>
  <si>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</si>
  <si>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</si>
  <si>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</si>
  <si>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</si>
  <si>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</si>
  <si>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</si>
  <si>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</si>
  <si>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</si>
  <si>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</si>
  <si>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</si>
  <si>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</si>
  <si>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</si>
  <si>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</si>
  <si>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</si>
  <si>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</si>
  <si>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</si>
  <si>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</si>
  <si>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</si>
  <si>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</si>
  <si>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</si>
  <si>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</si>
  <si>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</si>
  <si>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</si>
  <si>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</si>
  <si>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</si>
  <si>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</si>
  <si>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</si>
  <si>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</si>
  <si>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</si>
  <si>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</si>
  <si>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</si>
  <si>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</si>
  <si>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</si>
  <si>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</si>
  <si>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</si>
  <si>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</si>
  <si>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</si>
  <si>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</si>
  <si>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</si>
  <si>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</si>
  <si>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</si>
  <si>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</si>
  <si>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</si>
  <si>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</si>
  <si>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</si>
  <si>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</si>
  <si>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</si>
  <si>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</si>
  <si>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</si>
  <si>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</si>
  <si>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</si>
  <si>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</si>
  <si>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</si>
  <si>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</si>
  <si>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</si>
  <si>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</si>
  <si>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</si>
  <si>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</si>
  <si>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</si>
  <si>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</si>
  <si>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</si>
  <si>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</si>
  <si>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</si>
  <si>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</si>
  <si>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</si>
  <si>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</si>
  <si>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</si>
  <si>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</si>
  <si>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</si>
  <si>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</si>
  <si>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</si>
  <si>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</si>
  <si>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</si>
  <si>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</si>
  <si>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</si>
  <si>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</si>
  <si>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</si>
  <si>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</si>
  <si>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</si>
  <si>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</si>
  <si>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</si>
  <si>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</si>
  <si>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</si>
  <si>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</si>
  <si>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</si>
  <si>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</si>
  <si>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</si>
  <si>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</si>
  <si>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</si>
  <si>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</si>
  <si>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</si>
  <si>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</si>
  <si>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</si>
  <si>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</si>
  <si>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</si>
  <si>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</si>
  <si>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</si>
  <si>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</si>
  <si>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</si>
  <si>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</si>
  <si>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</si>
  <si>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</si>
  <si>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</si>
  <si>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</si>
  <si>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</si>
  <si>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</si>
  <si>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</si>
  <si>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</si>
  <si>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</si>
  <si>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</si>
  <si>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</si>
  <si>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</si>
  <si>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</si>
  <si>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</si>
  <si>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</si>
  <si>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</si>
  <si>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</si>
  <si>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</si>
  <si>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</si>
  <si>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</si>
  <si>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</si>
  <si>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</si>
  <si>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</si>
  <si>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</si>
  <si>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</si>
  <si>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</si>
  <si>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</si>
  <si>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</si>
  <si>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</si>
  <si>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</si>
  <si>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</si>
  <si>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</si>
  <si>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</si>
  <si>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</si>
  <si>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</si>
  <si>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</si>
  <si>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</si>
  <si>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</si>
  <si>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</si>
  <si>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</si>
  <si>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</si>
  <si>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</si>
  <si>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</si>
  <si>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</si>
  <si>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</si>
  <si>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</si>
  <si>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</si>
  <si>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</si>
  <si>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</si>
  <si>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</si>
  <si>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</si>
  <si>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</si>
  <si>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</si>
  <si>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</si>
  <si>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</si>
  <si>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</si>
  <si>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</si>
  <si>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</si>
  <si>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</si>
  <si>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</si>
  <si>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</si>
  <si>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</si>
  <si>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</si>
  <si>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</si>
  <si>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</si>
  <si>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</si>
  <si>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</si>
  <si>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</si>
  <si>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</si>
  <si>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</si>
  <si>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</si>
  <si>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</si>
  <si>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</si>
  <si>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</si>
  <si>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</si>
  <si>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</si>
  <si>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</si>
  <si>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</si>
  <si>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</si>
  <si>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</si>
  <si>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</si>
  <si>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</si>
  <si>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</si>
  <si>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</si>
  <si>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</si>
  <si>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</si>
  <si>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</si>
  <si>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</si>
  <si>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</si>
  <si>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</si>
  <si>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</si>
  <si>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</si>
  <si>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</si>
  <si>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</si>
  <si>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</si>
  <si>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</si>
  <si>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</si>
  <si>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</si>
  <si>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</si>
  <si>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</si>
  <si>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</si>
  <si>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</si>
  <si>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</si>
  <si>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</si>
  <si>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</si>
  <si>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</si>
  <si>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</si>
  <si>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</si>
  <si>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</si>
  <si>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</si>
  <si>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</si>
  <si>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</si>
  <si>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</si>
  <si>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</si>
  <si>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</si>
  <si>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</si>
  <si>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</si>
  <si>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</si>
  <si>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</si>
  <si>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</si>
  <si>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</si>
  <si>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</si>
  <si>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</si>
  <si>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</si>
  <si>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</si>
  <si>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</si>
  <si>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</si>
  <si>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</si>
  <si>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</si>
  <si>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</si>
  <si>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</si>
  <si>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</si>
  <si>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</si>
  <si>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</si>
  <si>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</si>
  <si>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</si>
  <si>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</si>
  <si>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</si>
  <si>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</si>
  <si>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</si>
  <si>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</si>
  <si>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</si>
  <si>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</si>
  <si>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</si>
  <si>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</si>
  <si>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</si>
  <si>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</si>
  <si>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</si>
  <si>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</si>
  <si>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</si>
  <si>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</si>
  <si>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</si>
  <si>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</si>
  <si>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</si>
  <si>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</si>
  <si>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</si>
  <si>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</si>
  <si>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</si>
  <si>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</si>
  <si>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</si>
  <si>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</si>
  <si>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</si>
  <si>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</si>
  <si>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</si>
  <si>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</si>
  <si>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</si>
  <si>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</si>
  <si>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</si>
  <si>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</si>
  <si>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</si>
  <si>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</si>
  <si>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</si>
  <si>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</si>
  <si>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</si>
  <si>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</si>
  <si>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</si>
  <si>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</si>
  <si>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</si>
  <si>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</si>
  <si>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</si>
  <si>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</si>
  <si>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</si>
  <si>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</si>
  <si>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</si>
  <si>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</si>
  <si>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</si>
  <si>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</si>
  <si>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</si>
  <si>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</si>
  <si>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</si>
  <si>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</si>
  <si>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</si>
  <si>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</si>
  <si>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</si>
  <si>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</si>
  <si>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</si>
  <si>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</si>
  <si>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</si>
  <si>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</si>
  <si>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</si>
  <si>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</si>
  <si>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</si>
  <si>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</si>
  <si>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</si>
  <si>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</si>
  <si>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</si>
  <si>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</si>
  <si>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</si>
  <si>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</si>
  <si>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</si>
  <si>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</si>
  <si>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</si>
  <si>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</si>
  <si>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</si>
  <si>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</si>
  <si>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</si>
  <si>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</si>
  <si>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</si>
  <si>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</si>
  <si>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</si>
  <si>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</si>
  <si>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</si>
  <si>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</si>
  <si>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</si>
  <si>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</si>
  <si>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</si>
  <si>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</si>
  <si>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</si>
  <si>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</si>
  <si>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</si>
  <si>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</si>
  <si>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</si>
  <si>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</si>
  <si>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</si>
  <si>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</si>
  <si>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</si>
  <si>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</si>
  <si>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</si>
  <si>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</si>
  <si>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</si>
  <si>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</si>
  <si>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</si>
  <si>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</si>
  <si>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</si>
  <si>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</si>
  <si>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</si>
  <si>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</si>
  <si>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</si>
  <si>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</si>
  <si>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</si>
  <si>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</si>
  <si>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</si>
  <si>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</si>
  <si>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</si>
  <si>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</si>
  <si>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</si>
  <si>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</si>
  <si>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</si>
  <si>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</si>
  <si>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</si>
  <si>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</si>
  <si>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</si>
  <si>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</si>
  <si>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</si>
  <si>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</si>
  <si>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</si>
  <si>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</si>
  <si>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</si>
  <si>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</si>
  <si>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</si>
  <si>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</si>
  <si>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</si>
  <si>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</si>
  <si>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</si>
  <si>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</si>
  <si>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</si>
  <si>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</si>
  <si>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</si>
  <si>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</si>
  <si>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</si>
  <si>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</si>
  <si>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</si>
  <si>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</si>
  <si>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</si>
  <si>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</si>
  <si>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</si>
  <si>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</si>
  <si>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</si>
  <si>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</si>
  <si>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</si>
  <si>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</si>
  <si>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</si>
  <si>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</si>
  <si>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</si>
  <si>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</si>
  <si>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</si>
  <si>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</si>
  <si>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</si>
  <si>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</si>
  <si>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</si>
  <si>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</si>
  <si>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</si>
  <si>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</si>
  <si>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</si>
  <si>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</si>
  <si>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</si>
  <si>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</si>
  <si>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</si>
  <si>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</si>
  <si>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</si>
  <si>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</si>
  <si>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</si>
  <si>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</si>
  <si>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</si>
  <si>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</si>
  <si>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</si>
  <si>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</si>
  <si>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</si>
  <si>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</si>
  <si>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</si>
  <si>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</si>
  <si>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</si>
  <si>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</si>
  <si>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</si>
  <si>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</si>
  <si>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</si>
  <si>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</si>
  <si>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</si>
  <si>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</si>
  <si>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</si>
  <si>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</si>
  <si>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</si>
  <si>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</si>
  <si>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</si>
  <si>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</si>
  <si>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</si>
  <si>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</si>
  <si>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</si>
  <si>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</si>
  <si>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</si>
  <si>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</si>
  <si>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</si>
  <si>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</si>
  <si>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</si>
  <si>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</si>
  <si>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</si>
  <si>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</si>
  <si>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</si>
  <si>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</si>
  <si>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</si>
  <si>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</si>
  <si>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</si>
  <si>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</si>
  <si>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</si>
  <si>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</si>
  <si>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</si>
  <si>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</si>
  <si>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</si>
  <si>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</si>
  <si>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</si>
  <si>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</si>
  <si>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</si>
  <si>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</si>
  <si>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</si>
  <si>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</si>
  <si>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</si>
  <si>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</si>
  <si>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</si>
  <si>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</si>
  <si>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</si>
  <si>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</si>
  <si>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</si>
  <si>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</si>
  <si>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</si>
  <si>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</si>
  <si>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</si>
  <si>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</si>
  <si>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</si>
  <si>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</si>
  <si>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</si>
  <si>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</si>
  <si>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</si>
  <si>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</si>
  <si>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</si>
  <si>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</si>
  <si>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</si>
  <si>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</si>
  <si>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</si>
  <si>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</si>
  <si>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</si>
  <si>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</si>
  <si>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</si>
  <si>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</si>
  <si>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</si>
  <si>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</si>
  <si>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</si>
  <si>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</si>
  <si>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</si>
  <si>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</si>
  <si>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</si>
  <si>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</si>
  <si>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</si>
  <si>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</si>
  <si>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</si>
  <si>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</si>
  <si>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</si>
  <si>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</si>
  <si>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</si>
  <si>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</si>
  <si>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</si>
  <si>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</si>
  <si>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</si>
  <si>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</si>
  <si>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</si>
  <si>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</si>
  <si>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</si>
  <si>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</si>
  <si>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</si>
  <si>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</si>
  <si>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</si>
  <si>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</si>
  <si>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</si>
  <si>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</si>
  <si>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</si>
  <si>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</si>
  <si>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</si>
  <si>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</si>
  <si>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</si>
  <si>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</si>
  <si>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</si>
  <si>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</si>
  <si>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</si>
  <si>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</si>
  <si>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</si>
  <si>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</si>
  <si>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</si>
  <si>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</si>
  <si>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</si>
  <si>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</si>
  <si>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</si>
  <si>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</si>
  <si>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</si>
  <si>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</si>
  <si>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</si>
  <si>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</si>
  <si>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</si>
  <si>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</si>
  <si>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</si>
  <si>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</si>
  <si>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</si>
  <si>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</si>
  <si>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</si>
  <si>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</si>
  <si>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</si>
  <si>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</si>
  <si>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</si>
  <si>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</si>
  <si>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</si>
  <si>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</si>
  <si>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</si>
  <si>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</si>
  <si>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</si>
  <si>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</si>
  <si>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</si>
  <si>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</si>
  <si>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</si>
  <si>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</si>
  <si>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</si>
  <si>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</si>
  <si>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</si>
  <si>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</si>
  <si>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</si>
  <si>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</si>
  <si>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</si>
  <si>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</si>
  <si>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</si>
  <si>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</si>
  <si>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</si>
  <si>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</si>
  <si>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</si>
  <si>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</si>
  <si>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</si>
  <si>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</si>
  <si>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</si>
  <si>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</si>
  <si>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</si>
  <si>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</si>
  <si>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</si>
  <si>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</si>
  <si>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</si>
  <si>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</si>
  <si>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</si>
  <si>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</si>
  <si>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</si>
  <si>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</si>
  <si>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</si>
  <si>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</si>
  <si>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</si>
  <si>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</si>
  <si>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</si>
  <si>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</si>
  <si>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</si>
  <si>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</si>
  <si>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</si>
  <si>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</si>
  <si>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</si>
  <si>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</si>
  <si>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</si>
  <si>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</si>
  <si>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</si>
  <si>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</si>
  <si>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</si>
  <si>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</si>
  <si>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</si>
  <si>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</si>
  <si>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</si>
  <si>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</si>
  <si>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</si>
  <si>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</si>
  <si>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</si>
  <si>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</si>
  <si>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</si>
  <si>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</si>
  <si>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</si>
  <si>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</si>
  <si>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</si>
  <si>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</si>
  <si>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</si>
  <si>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</si>
  <si>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</si>
  <si>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</si>
  <si>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</si>
  <si>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</si>
  <si>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</si>
  <si>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</si>
  <si>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</si>
  <si>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</si>
  <si>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</si>
  <si>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</si>
  <si>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</si>
  <si>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</si>
  <si>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</si>
  <si>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</si>
  <si>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</si>
  <si>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</si>
  <si>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</si>
  <si>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</si>
  <si>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</si>
  <si>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</si>
  <si>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</si>
  <si>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</si>
  <si>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</si>
  <si>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</si>
  <si>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</si>
  <si>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</si>
  <si>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</si>
  <si>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</si>
  <si>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</si>
  <si>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</si>
  <si>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</si>
  <si>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</si>
  <si>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</si>
  <si>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</si>
  <si>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</si>
  <si>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</si>
  <si>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</si>
  <si>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</si>
  <si>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</si>
  <si>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</si>
  <si>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</si>
  <si>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</si>
  <si>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</si>
  <si>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</si>
  <si>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</si>
  <si>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</si>
  <si>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</si>
  <si>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</si>
  <si>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</si>
  <si>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</si>
  <si>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</si>
  <si>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</si>
  <si>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</si>
  <si>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</si>
  <si>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</si>
  <si>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</si>
  <si>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</si>
  <si>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</si>
  <si>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</si>
  <si>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</si>
  <si>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</si>
  <si>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</si>
  <si>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</si>
  <si>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</si>
  <si>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</si>
  <si>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</si>
  <si>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</si>
  <si>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</si>
  <si>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</si>
  <si>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</si>
  <si>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</si>
  <si>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</si>
  <si>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</si>
  <si>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</si>
  <si>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</si>
  <si>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</si>
  <si>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</si>
  <si>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</si>
  <si>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</si>
  <si>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</si>
  <si>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</si>
  <si>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</si>
  <si>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</si>
  <si>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</si>
  <si>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</si>
  <si>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</si>
  <si>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</si>
  <si>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</si>
  <si>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</si>
  <si>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</si>
  <si>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</si>
  <si>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</si>
  <si>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</si>
  <si>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</si>
  <si>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</si>
  <si>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</si>
  <si>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</si>
  <si>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</si>
  <si>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</si>
  <si>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</si>
  <si>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</si>
  <si>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</si>
  <si>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</si>
  <si>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</si>
  <si>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</si>
  <si>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</si>
  <si>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</si>
  <si>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</si>
  <si>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</si>
  <si>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</si>
  <si>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</si>
  <si>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</si>
  <si>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</si>
  <si>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</si>
  <si>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</si>
  <si>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</si>
  <si>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</si>
  <si>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</si>
  <si>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</si>
  <si>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</si>
  <si>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</si>
  <si>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</si>
  <si>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</si>
  <si>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</si>
  <si>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</si>
  <si>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</si>
  <si>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</si>
  <si>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</si>
  <si>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</si>
  <si>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</si>
  <si>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</si>
  <si>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</si>
  <si>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</si>
  <si>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</si>
  <si>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</si>
  <si>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</si>
  <si>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</si>
  <si>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</si>
  <si>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</si>
  <si>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</si>
  <si>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</si>
  <si>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</si>
  <si>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</si>
  <si>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</si>
  <si>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</si>
  <si>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</si>
  <si>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</si>
  <si>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</si>
  <si>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</si>
  <si>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</si>
  <si>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</si>
  <si>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</si>
  <si>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</si>
  <si>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</si>
  <si>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</si>
  <si>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</si>
  <si>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</si>
  <si>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</si>
  <si>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</si>
  <si>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</si>
  <si>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</si>
  <si>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</si>
  <si>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</si>
  <si>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</si>
  <si>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</si>
  <si>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</si>
  <si>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</si>
  <si>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</si>
  <si>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</si>
  <si>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</si>
  <si>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</si>
  <si>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</si>
  <si>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</si>
  <si>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</si>
  <si>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</si>
  <si>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</si>
  <si>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</si>
  <si>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</si>
  <si>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</si>
  <si>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</si>
  <si>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</si>
  <si>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</si>
  <si>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</si>
  <si>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</si>
  <si>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</si>
  <si>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</si>
  <si>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</si>
  <si>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</si>
  <si>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</si>
  <si>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</si>
  <si>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</si>
  <si>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</si>
  <si>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</si>
  <si>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</si>
  <si>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</si>
  <si>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</si>
  <si>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</si>
  <si>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</si>
  <si>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</si>
  <si>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</si>
  <si>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</si>
  <si>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</si>
  <si>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</si>
  <si>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</si>
  <si>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</si>
  <si>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</si>
  <si>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</si>
  <si>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</si>
  <si>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</si>
  <si>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</si>
  <si>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</si>
  <si>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</si>
  <si>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</si>
  <si>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</si>
  <si>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</si>
  <si>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</si>
  <si>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</si>
  <si>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</si>
  <si>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</si>
  <si>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</si>
  <si>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</si>
  <si>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</si>
  <si>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</si>
  <si>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</si>
  <si>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</si>
  <si>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</si>
  <si>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</si>
  <si>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</si>
  <si>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</si>
  <si>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</si>
  <si>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</si>
  <si>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</si>
  <si>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</si>
  <si>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</si>
  <si>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</si>
  <si>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</si>
  <si>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</si>
  <si>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</si>
  <si>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</si>
  <si>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</si>
  <si>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</si>
  <si>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</si>
  <si>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</si>
  <si>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</si>
  <si>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</si>
  <si>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</si>
  <si>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</si>
  <si>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</si>
  <si>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</si>
  <si>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</si>
  <si>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</si>
  <si>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</si>
  <si>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</si>
  <si>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</si>
  <si>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</si>
  <si>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</si>
  <si>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</si>
  <si>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</si>
  <si>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</si>
  <si>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</si>
  <si>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</si>
  <si>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</si>
  <si>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</si>
  <si>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</si>
  <si>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</si>
  <si>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</si>
  <si>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</si>
  <si>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</si>
  <si>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</si>
  <si>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</si>
  <si>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</si>
  <si>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</si>
  <si>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</si>
  <si>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</si>
  <si>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</si>
  <si>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</si>
  <si>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</si>
  <si>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</si>
  <si>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</si>
  <si>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</si>
  <si>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</si>
  <si>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</si>
  <si>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</si>
  <si>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</si>
  <si>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</si>
  <si>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</si>
  <si>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</si>
  <si>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</si>
  <si>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</si>
  <si>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</si>
  <si>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</si>
  <si>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</si>
  <si>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</si>
  <si>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</si>
  <si>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</si>
  <si>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</si>
  <si>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</si>
  <si>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</si>
  <si>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</si>
  <si>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</si>
  <si>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</si>
  <si>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</si>
  <si>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</si>
  <si>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</si>
  <si>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</si>
  <si>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</si>
  <si>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</si>
  <si>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</si>
  <si>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</si>
  <si>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</si>
  <si>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</si>
  <si>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</si>
  <si>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</si>
  <si>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</si>
  <si>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</si>
  <si>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</si>
  <si>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</si>
  <si>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</si>
  <si>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</si>
  <si>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</si>
  <si>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</si>
  <si>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</si>
  <si>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</si>
  <si>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</si>
  <si>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</si>
  <si>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</si>
  <si>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</si>
  <si>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</si>
  <si>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</si>
  <si>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</si>
  <si>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</si>
  <si>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</si>
  <si>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</si>
  <si>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</si>
  <si>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</si>
  <si>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</si>
  <si>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</si>
  <si>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</si>
  <si>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</si>
  <si>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</si>
  <si>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</si>
  <si>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</si>
  <si>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</si>
  <si>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</si>
  <si>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</si>
  <si>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</si>
  <si>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</si>
  <si>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</si>
  <si>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</si>
  <si>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</si>
  <si>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</si>
  <si>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</si>
  <si>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</si>
  <si>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</si>
  <si>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</si>
  <si>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</si>
  <si>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</si>
  <si>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</si>
  <si>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</si>
  <si>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</si>
  <si>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</si>
  <si>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</si>
  <si>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</si>
  <si>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</si>
  <si>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</si>
  <si>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</si>
  <si>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</si>
  <si>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</si>
  <si>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</si>
  <si>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</si>
  <si>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</si>
  <si>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</si>
  <si>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</si>
  <si>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</si>
  <si>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</si>
  <si>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</si>
  <si>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</si>
  <si>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</si>
  <si>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</si>
  <si>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</si>
  <si>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</si>
  <si>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</si>
  <si>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</si>
  <si>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</si>
  <si>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</si>
  <si>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</si>
  <si>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</si>
  <si>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</si>
  <si>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</si>
  <si>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</si>
  <si>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</si>
  <si>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</si>
  <si>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</si>
  <si>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</si>
  <si>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</si>
  <si>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</si>
  <si>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</si>
  <si>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</si>
  <si>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</si>
  <si>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</si>
  <si>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</si>
  <si>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</si>
  <si>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</si>
  <si>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</si>
  <si>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</si>
  <si>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</si>
  <si>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</si>
  <si>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</si>
  <si>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</si>
  <si>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</si>
  <si>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</si>
  <si>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</si>
  <si>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</si>
  <si>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</si>
  <si>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</si>
  <si>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</si>
  <si>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</si>
  <si>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</si>
  <si>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</si>
  <si>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</si>
  <si>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</si>
  <si>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</si>
  <si>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</si>
  <si>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</si>
  <si>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</si>
  <si>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</si>
  <si>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</si>
  <si>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</si>
  <si>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</si>
  <si>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</si>
  <si>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</si>
  <si>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</si>
  <si>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</si>
  <si>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</si>
  <si>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</si>
  <si>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</si>
  <si>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</si>
  <si>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</si>
  <si>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</si>
  <si>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</si>
  <si>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</si>
  <si>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</si>
  <si>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</si>
  <si>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</si>
  <si>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</si>
  <si>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</si>
  <si>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</si>
  <si>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</si>
  <si>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</si>
  <si>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</si>
  <si>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</si>
  <si>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</si>
  <si>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</si>
  <si>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</si>
  <si>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</si>
  <si>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</si>
  <si>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</si>
  <si>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</si>
  <si>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</si>
  <si>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</si>
  <si>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</si>
  <si>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</si>
  <si>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</si>
  <si>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</si>
  <si>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</si>
  <si>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</si>
  <si>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</si>
  <si>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</si>
  <si>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</si>
  <si>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</si>
  <si>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</si>
  <si>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</si>
  <si>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</si>
  <si>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</si>
  <si>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</si>
  <si>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</si>
  <si>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</si>
  <si>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</si>
  <si>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</si>
  <si>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</si>
  <si>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</si>
  <si>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</si>
  <si>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</si>
  <si>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</si>
  <si>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</si>
  <si>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</si>
  <si>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</si>
  <si>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</si>
  <si>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</si>
  <si>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</si>
  <si>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</si>
  <si>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</si>
  <si>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</si>
  <si>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</si>
  <si>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</si>
  <si>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</si>
  <si>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</si>
  <si>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</si>
  <si>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</si>
  <si>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</si>
  <si>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</si>
  <si>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</si>
  <si>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</si>
  <si>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</si>
  <si>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</si>
  <si>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</si>
  <si>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</si>
  <si>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</si>
  <si>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</si>
  <si>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</si>
  <si>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</si>
  <si>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</si>
  <si>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</si>
  <si>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</si>
  <si>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</si>
  <si>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</si>
  <si>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</si>
  <si>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</si>
  <si>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</si>
  <si>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</si>
  <si>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</si>
  <si>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</si>
  <si>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</si>
  <si>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</si>
  <si>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</si>
  <si>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</si>
  <si>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</si>
  <si>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</si>
  <si>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</si>
  <si>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</si>
  <si>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</si>
  <si>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</si>
  <si>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</si>
  <si>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</si>
  <si>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</si>
  <si>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</si>
  <si>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</si>
  <si>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</si>
  <si>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</si>
  <si>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</si>
  <si>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</si>
  <si>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</si>
  <si>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</si>
  <si>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</si>
  <si>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</si>
  <si>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</si>
  <si>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</si>
  <si>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</si>
  <si>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</si>
  <si>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</si>
  <si>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</si>
  <si>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</si>
  <si>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</si>
  <si>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</si>
  <si>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</si>
  <si>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</si>
  <si>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</si>
  <si>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</si>
  <si>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</si>
  <si>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</si>
  <si>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</si>
  <si>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</si>
  <si>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</si>
  <si>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</si>
  <si>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</si>
  <si>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</si>
  <si>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</si>
  <si>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</si>
  <si>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</si>
  <si>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</si>
  <si>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</si>
  <si>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</si>
  <si>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</si>
  <si>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</si>
  <si>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</si>
  <si>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</si>
  <si>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</si>
  <si>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</si>
  <si>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</si>
  <si>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</si>
  <si>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</si>
  <si>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</si>
  <si>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</si>
  <si>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</si>
  <si>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</si>
  <si>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</si>
  <si>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</si>
  <si>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</si>
  <si>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</si>
  <si>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</si>
  <si>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</si>
  <si>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</si>
  <si>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</si>
  <si>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</si>
  <si>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</si>
  <si>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</si>
  <si>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</si>
  <si>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</si>
  <si>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</si>
  <si>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</si>
  <si>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</si>
  <si>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</si>
  <si>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</si>
  <si>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</si>
  <si>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</si>
  <si>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</si>
  <si>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</si>
  <si>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</si>
  <si>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</si>
  <si>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</si>
  <si>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</si>
  <si>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</si>
  <si>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</si>
  <si>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</si>
  <si>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</si>
  <si>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</si>
  <si>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</si>
  <si>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</si>
  <si>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</si>
  <si>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</si>
  <si>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</si>
  <si>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</si>
  <si>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</si>
  <si>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</si>
  <si>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</si>
  <si>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</si>
  <si>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</si>
  <si>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</si>
  <si>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</si>
  <si>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</si>
  <si>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</si>
  <si>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</si>
  <si>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</si>
  <si>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</si>
  <si>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</si>
  <si>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</si>
  <si>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</si>
  <si>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</si>
  <si>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</si>
  <si>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</si>
  <si>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</si>
  <si>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</si>
  <si>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</si>
  <si>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</si>
  <si>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</si>
  <si>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</si>
  <si>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</si>
  <si>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</si>
  <si>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</si>
  <si>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</si>
  <si>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</si>
  <si>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</si>
  <si>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</si>
  <si>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</si>
  <si>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</si>
  <si>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</si>
  <si>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</si>
  <si>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</si>
  <si>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</si>
  <si>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</si>
  <si>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</si>
  <si>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</si>
  <si>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</si>
  <si>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</si>
  <si>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</si>
  <si>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</si>
  <si>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</si>
  <si>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</si>
  <si>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</si>
  <si>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</si>
  <si>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</si>
  <si>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</si>
  <si>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</si>
  <si>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</si>
  <si>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</si>
  <si>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</si>
  <si>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</si>
  <si>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</si>
  <si>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</si>
  <si>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</si>
  <si>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</si>
  <si>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</si>
  <si>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</si>
  <si>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</si>
  <si>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</si>
  <si>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</si>
  <si>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</si>
  <si>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</si>
  <si>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</si>
  <si>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</si>
  <si>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</si>
  <si>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</si>
  <si>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</si>
  <si>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</si>
  <si>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</si>
  <si>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</si>
  <si>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</si>
  <si>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</si>
  <si>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</si>
  <si>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</si>
  <si>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</si>
  <si>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</si>
  <si>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</si>
  <si>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</si>
  <si>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</si>
  <si>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</si>
  <si>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</si>
  <si>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</si>
  <si>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</si>
  <si>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</si>
  <si>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</si>
  <si>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</si>
  <si>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</si>
  <si>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</si>
  <si>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</si>
  <si>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</si>
  <si>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</si>
  <si>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</si>
  <si>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</si>
  <si>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</si>
  <si>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</si>
  <si>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</si>
  <si>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</si>
  <si>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</si>
  <si>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</si>
  <si>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</si>
  <si>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</si>
  <si>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</si>
  <si>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</si>
  <si>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</si>
  <si>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</si>
  <si>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</si>
  <si>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</si>
  <si>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</si>
  <si>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</si>
  <si>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</si>
  <si>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</si>
  <si>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</si>
  <si>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</si>
  <si>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</si>
  <si>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</si>
  <si>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</si>
  <si>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</si>
  <si>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</si>
  <si>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</si>
  <si>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</si>
  <si>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</si>
  <si>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</si>
  <si>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</si>
  <si>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</si>
  <si>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</si>
  <si>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</si>
  <si>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</si>
  <si>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</si>
  <si>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</si>
  <si>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</si>
  <si>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</si>
  <si>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</si>
  <si>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</si>
  <si>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</si>
  <si>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</si>
  <si>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</si>
  <si>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</si>
  <si>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</si>
  <si>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</si>
  <si>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</si>
  <si>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</si>
  <si>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</si>
  <si>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</si>
  <si>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</si>
  <si>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</si>
  <si>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</si>
  <si>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</si>
  <si>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</si>
  <si>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</si>
  <si>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</si>
  <si>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</si>
  <si>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</si>
  <si>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</si>
  <si>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</si>
  <si>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</si>
  <si>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</si>
  <si>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</si>
  <si>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</si>
  <si>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</si>
  <si>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</si>
  <si>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</si>
  <si>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</si>
  <si>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</si>
  <si>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</si>
  <si>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</si>
  <si>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</si>
  <si>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</si>
  <si>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</si>
  <si>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</si>
  <si>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</si>
  <si>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</si>
  <si>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</si>
  <si>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</si>
  <si>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</si>
  <si>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</si>
  <si>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</si>
  <si>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</si>
  <si>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</si>
  <si>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</si>
  <si>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</si>
  <si>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</si>
  <si>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</si>
  <si>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</si>
  <si>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</si>
  <si>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</si>
  <si>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</si>
  <si>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</si>
  <si>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</si>
  <si>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</si>
  <si>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</si>
  <si>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</si>
  <si>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</si>
  <si>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</si>
  <si>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</si>
  <si>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</si>
  <si>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</si>
  <si>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</si>
  <si>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</si>
  <si>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</si>
  <si>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</si>
  <si>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</si>
  <si>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</si>
  <si>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</si>
  <si>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</si>
  <si>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</si>
  <si>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</si>
  <si>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</si>
  <si>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</si>
  <si>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</si>
  <si>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</si>
  <si>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</si>
  <si>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</si>
  <si>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</si>
  <si>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</si>
  <si>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</si>
  <si>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</si>
  <si>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</si>
  <si>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</si>
  <si>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</si>
  <si>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</si>
  <si>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</si>
  <si>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</si>
  <si>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</si>
  <si>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</si>
  <si>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</si>
  <si>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</si>
  <si>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</si>
  <si>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</si>
  <si>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</si>
  <si>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</si>
  <si>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</si>
  <si>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</si>
  <si>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</si>
  <si>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</si>
  <si>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</si>
  <si>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</si>
  <si>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</si>
  <si>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</si>
  <si>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</si>
  <si>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</si>
  <si>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</si>
  <si>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</si>
  <si>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</si>
  <si>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</si>
  <si>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</si>
  <si>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</si>
  <si>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</si>
  <si>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</si>
  <si>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</si>
  <si>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</si>
  <si>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</si>
  <si>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</si>
  <si>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</si>
  <si>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</si>
  <si>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</si>
  <si>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</si>
  <si>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</si>
  <si>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</si>
  <si>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</si>
  <si>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</si>
  <si>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</si>
  <si>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</si>
  <si>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</si>
  <si>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</si>
  <si>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</si>
  <si>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</si>
  <si>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</si>
  <si>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</si>
  <si>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</si>
  <si>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</si>
  <si>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</si>
  <si>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</si>
  <si>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</si>
  <si>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</si>
  <si>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</si>
  <si>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</si>
  <si>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</si>
  <si>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</si>
  <si>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</si>
  <si>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</si>
  <si>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</si>
  <si>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</si>
  <si>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</si>
  <si>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</si>
  <si>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</si>
  <si>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</si>
  <si>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</si>
  <si>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</si>
  <si>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</si>
  <si>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</si>
  <si>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</si>
  <si>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</si>
  <si>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</si>
  <si>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</si>
  <si>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</si>
  <si>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</si>
  <si>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</si>
  <si>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</si>
  <si>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</si>
  <si>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</si>
  <si>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</si>
  <si>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</si>
  <si>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</si>
  <si>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</si>
  <si>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</si>
  <si>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</si>
  <si>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</si>
  <si>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</si>
  <si>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</si>
  <si>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</si>
  <si>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</si>
  <si>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</si>
  <si>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</si>
  <si>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</si>
  <si>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</si>
  <si>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</si>
  <si>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</si>
  <si>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</si>
  <si>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</si>
  <si>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</si>
  <si>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</si>
  <si>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</si>
  <si>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</si>
  <si>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</si>
  <si>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</si>
  <si>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</si>
  <si>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</si>
  <si>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</si>
  <si>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</si>
  <si>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</si>
  <si>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</si>
  <si>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</si>
  <si>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</si>
  <si>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</si>
  <si>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</si>
  <si>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</si>
  <si>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</si>
  <si>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</si>
  <si>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</si>
  <si>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</si>
  <si>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</si>
  <si>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</si>
  <si>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</si>
  <si>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</si>
  <si>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</si>
  <si>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</si>
  <si>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</si>
  <si>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</si>
  <si>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</si>
  <si>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</si>
  <si>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</si>
  <si>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</si>
  <si>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</si>
  <si>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</si>
  <si>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</si>
  <si>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</si>
  <si>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</si>
  <si>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</si>
  <si>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</si>
  <si>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</si>
  <si>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</si>
  <si>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</si>
  <si>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</si>
  <si>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</si>
  <si>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</si>
  <si>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</si>
  <si>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</si>
  <si>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</si>
  <si>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</si>
  <si>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</si>
  <si>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</si>
  <si>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</si>
  <si>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</si>
  <si>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</si>
  <si>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</si>
  <si>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</si>
  <si>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</si>
  <si>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</si>
  <si>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</si>
  <si>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</si>
  <si>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</si>
  <si>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</si>
  <si>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</si>
  <si>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</si>
  <si>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</si>
  <si>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</si>
  <si>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</si>
  <si>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</si>
  <si>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</si>
  <si>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</si>
  <si>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</si>
  <si>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</si>
  <si>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</si>
  <si>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</si>
  <si>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</si>
  <si>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</si>
  <si>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</si>
  <si>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</si>
  <si>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</si>
  <si>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</si>
  <si>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</si>
  <si>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</si>
  <si>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</si>
  <si>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</si>
  <si>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</si>
  <si>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</si>
  <si>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</si>
  <si>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</si>
  <si>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</si>
  <si>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</si>
  <si>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</si>
  <si>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</si>
  <si>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</si>
  <si>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</si>
  <si>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</si>
  <si>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</si>
  <si>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</si>
  <si>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</si>
  <si>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</si>
  <si>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</si>
  <si>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</si>
  <si>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</si>
  <si>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</si>
  <si>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</si>
  <si>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</si>
  <si>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</si>
  <si>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</si>
  <si>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</si>
  <si>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</si>
  <si>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</si>
  <si>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</si>
  <si>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</si>
  <si>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</si>
  <si>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</si>
  <si>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</si>
  <si>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</si>
  <si>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</si>
  <si>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</si>
  <si>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</si>
  <si>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</si>
  <si>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</si>
  <si>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</si>
  <si>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</si>
  <si>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</si>
  <si>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</si>
  <si>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</si>
  <si>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</si>
  <si>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</si>
  <si>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</si>
  <si>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</si>
  <si>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</si>
  <si>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</si>
  <si>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</si>
  <si>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</si>
  <si>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</si>
  <si>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</si>
  <si>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</si>
  <si>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</si>
  <si>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</si>
  <si>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</si>
  <si>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</si>
  <si>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</si>
  <si>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</si>
  <si>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</si>
  <si>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</si>
  <si>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</si>
  <si>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</si>
  <si>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</si>
  <si>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</si>
  <si>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</si>
  <si>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</si>
  <si>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</si>
  <si>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</si>
  <si>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</si>
  <si>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</si>
  <si>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</si>
  <si>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</si>
  <si>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</si>
  <si>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</si>
  <si>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</si>
  <si>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</si>
  <si>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</si>
  <si>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</si>
  <si>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</si>
  <si>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</si>
  <si>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</si>
  <si>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</si>
  <si>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</si>
  <si>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</si>
  <si>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</si>
  <si>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</si>
  <si>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</si>
  <si>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</si>
  <si>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</si>
  <si>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</si>
  <si>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</si>
  <si>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</si>
  <si>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</si>
  <si>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</si>
  <si>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</si>
  <si>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</si>
  <si>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</si>
  <si>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</si>
  <si>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</si>
  <si>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</si>
  <si>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</si>
  <si>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</si>
  <si>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</si>
  <si>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</si>
  <si>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</si>
  <si>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</si>
  <si>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</si>
  <si>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</si>
  <si>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</si>
  <si>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</si>
  <si>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</si>
  <si>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</si>
  <si>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</si>
  <si>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</si>
  <si>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</si>
  <si>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</si>
  <si>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</si>
  <si>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</si>
  <si>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</si>
  <si>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</si>
  <si>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</si>
  <si>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</si>
  <si>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</si>
  <si>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</si>
  <si>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</si>
  <si>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</si>
  <si>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</si>
  <si>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</si>
  <si>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</si>
  <si>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</si>
  <si>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</si>
  <si>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</si>
  <si>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</si>
  <si>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</si>
  <si>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</si>
  <si>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</si>
  <si>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</si>
  <si>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</si>
  <si>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</si>
  <si>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</si>
  <si>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</si>
  <si>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</si>
  <si>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</si>
  <si>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</si>
  <si>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</si>
  <si>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</si>
  <si>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</si>
  <si>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</si>
  <si>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</si>
  <si>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</si>
  <si>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</si>
  <si>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</si>
  <si>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</si>
  <si>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</si>
  <si>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</si>
  <si>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</si>
  <si>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</si>
  <si>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</si>
  <si>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</si>
  <si>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</si>
  <si>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</si>
  <si>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</si>
  <si>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</si>
  <si>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</si>
  <si>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</si>
  <si>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</si>
  <si>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</si>
  <si>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</si>
  <si>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</si>
  <si>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</si>
  <si>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</si>
  <si>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</si>
  <si>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</si>
  <si>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</si>
  <si>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</si>
  <si>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</si>
  <si>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</si>
  <si>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</si>
  <si>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</si>
  <si>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</si>
  <si>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</si>
  <si>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</si>
  <si>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</si>
  <si>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</si>
  <si>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</si>
  <si>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</si>
  <si>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</si>
  <si>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</si>
  <si>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</si>
  <si>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</si>
  <si>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</si>
  <si>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</si>
  <si>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</si>
  <si>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</si>
  <si>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</si>
  <si>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</si>
  <si>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</si>
  <si>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</si>
  <si>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</si>
  <si>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</si>
  <si>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</si>
  <si>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</si>
  <si>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</si>
  <si>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</si>
  <si>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</si>
  <si>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</si>
  <si>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</si>
  <si>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</si>
  <si>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</si>
  <si>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</si>
  <si>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</si>
  <si>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</si>
  <si>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</si>
  <si>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</si>
  <si>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</si>
  <si>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</si>
  <si>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</si>
  <si>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</si>
  <si>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</si>
  <si>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</si>
  <si>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</si>
  <si>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</si>
  <si>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</si>
  <si>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</si>
  <si>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</si>
  <si>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</si>
  <si>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</si>
  <si>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</si>
  <si>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</si>
  <si>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</si>
  <si>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</si>
  <si>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</si>
  <si>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</si>
  <si>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</si>
  <si>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</si>
  <si>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</si>
  <si>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</si>
  <si>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</si>
  <si>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</si>
  <si>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</si>
  <si>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</si>
  <si>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</si>
  <si>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</si>
  <si>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</si>
  <si>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</si>
  <si>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</si>
  <si>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</si>
  <si>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</si>
  <si>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</si>
  <si>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</si>
  <si>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</si>
  <si>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</si>
  <si>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</si>
  <si>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</si>
  <si>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</si>
  <si>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</si>
  <si>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</si>
  <si>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</si>
  <si>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</si>
  <si>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</si>
  <si>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</si>
  <si>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</si>
  <si>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</si>
  <si>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</si>
  <si>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</si>
  <si>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</si>
  <si>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</si>
  <si>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</si>
  <si>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</si>
  <si>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</si>
  <si>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</si>
  <si>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</si>
  <si>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</si>
  <si>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</si>
  <si>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</si>
  <si>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</si>
  <si>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</si>
  <si>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</si>
  <si>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</si>
  <si>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</si>
  <si>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</si>
  <si>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</si>
  <si>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</si>
  <si>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</si>
  <si>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</si>
  <si>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</si>
  <si>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</si>
  <si>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</si>
  <si>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</si>
  <si>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</si>
  <si>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</si>
  <si>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</si>
  <si>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</si>
  <si>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</si>
  <si>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</si>
  <si>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</si>
  <si>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</si>
  <si>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</si>
  <si>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</si>
  <si>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</si>
  <si>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</si>
  <si>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</si>
  <si>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</si>
  <si>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</si>
  <si>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</si>
  <si>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</si>
  <si>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</si>
  <si>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</si>
  <si>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</si>
  <si>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</si>
  <si>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</si>
  <si>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</si>
  <si>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</si>
  <si>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</si>
  <si>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</si>
  <si>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</si>
  <si>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</si>
  <si>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</si>
  <si>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</si>
  <si>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</si>
  <si>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</si>
  <si>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</si>
  <si>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</si>
  <si>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</si>
  <si>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</si>
  <si>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</si>
  <si>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</si>
  <si>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</si>
  <si>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</si>
  <si>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</si>
  <si>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</si>
  <si>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</si>
  <si>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</si>
  <si>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</si>
  <si>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</si>
  <si>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</si>
  <si>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</si>
  <si>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</si>
  <si>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</si>
  <si>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</si>
  <si>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</si>
  <si>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</si>
  <si>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</si>
  <si>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</si>
  <si>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</si>
  <si>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</si>
  <si>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</si>
  <si>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</si>
  <si>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</si>
  <si>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</si>
  <si>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</si>
  <si>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</si>
  <si>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</si>
  <si>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</si>
  <si>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</si>
  <si>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</si>
  <si>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</si>
  <si>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</si>
  <si>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</si>
  <si>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</si>
  <si>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</si>
  <si>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</si>
  <si>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</si>
  <si>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</si>
  <si>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</si>
  <si>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</si>
  <si>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</si>
  <si>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</si>
  <si>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</si>
  <si>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</si>
  <si>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</si>
  <si>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</si>
  <si>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</si>
  <si>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</si>
  <si>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</si>
  <si>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</si>
  <si>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</si>
  <si>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</si>
  <si>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</si>
  <si>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</si>
  <si>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</si>
  <si>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</si>
  <si>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</si>
  <si>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</si>
  <si>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</si>
  <si>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</si>
  <si>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</si>
  <si>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</si>
  <si>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</si>
  <si>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</si>
  <si>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</si>
  <si>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</si>
  <si>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</si>
  <si>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</si>
  <si>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</si>
  <si>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</si>
  <si>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</si>
  <si>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</si>
  <si>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</si>
  <si>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</si>
  <si>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</si>
  <si>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</si>
  <si>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</si>
  <si>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</si>
  <si>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</si>
  <si>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</si>
  <si>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</si>
  <si>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</si>
  <si>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</si>
  <si>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</si>
  <si>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</si>
  <si>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</si>
  <si>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</si>
  <si>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</si>
  <si>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</si>
  <si>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</si>
  <si>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</si>
  <si>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</si>
  <si>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</si>
  <si>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</si>
  <si>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</si>
  <si>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</si>
  <si>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</si>
  <si>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</si>
  <si>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</si>
  <si>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</si>
  <si>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</si>
  <si>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</si>
  <si>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</si>
  <si>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</si>
  <si>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</si>
  <si>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</si>
  <si>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</si>
  <si>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</si>
  <si>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</si>
  <si>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</si>
  <si>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</si>
  <si>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</si>
  <si>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</si>
  <si>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</si>
  <si>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</si>
  <si>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</si>
  <si>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</si>
  <si>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</si>
  <si>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</si>
  <si>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</si>
  <si>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</si>
  <si>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</si>
  <si>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</si>
  <si>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</si>
  <si>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</si>
  <si>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</si>
  <si>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</si>
  <si>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</si>
  <si>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</si>
  <si>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</si>
  <si>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</si>
  <si>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</si>
  <si>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</si>
  <si>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</si>
  <si>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</si>
  <si>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</si>
  <si>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</si>
  <si>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</si>
  <si>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</si>
  <si>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</si>
  <si>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</si>
  <si>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</si>
  <si>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</si>
  <si>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</si>
  <si>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</si>
  <si>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</si>
  <si>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</si>
  <si>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</si>
  <si>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</si>
  <si>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</si>
  <si>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</si>
  <si>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</si>
  <si>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</si>
  <si>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</si>
  <si>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</si>
  <si>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</si>
  <si>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</si>
  <si>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</si>
  <si>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</si>
  <si>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</si>
  <si>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</si>
  <si>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</si>
  <si>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</si>
  <si>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</si>
  <si>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</si>
  <si>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</si>
  <si>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</si>
  <si>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</si>
  <si>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</si>
  <si>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</si>
  <si>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</si>
  <si>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</si>
  <si>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</si>
  <si>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</si>
  <si>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</si>
  <si>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</si>
  <si>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</si>
  <si>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</si>
  <si>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</si>
  <si>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</si>
  <si>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</si>
  <si>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</si>
  <si>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</si>
  <si>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</si>
  <si>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</si>
  <si>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</si>
  <si>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</si>
  <si>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</si>
  <si>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</si>
  <si>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</si>
  <si>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</si>
  <si>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</si>
  <si>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</si>
  <si>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</si>
  <si>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</si>
  <si>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</si>
  <si>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</si>
  <si>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</si>
  <si>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</si>
  <si>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</si>
  <si>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</si>
  <si>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</si>
  <si>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</si>
  <si>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</si>
  <si>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</si>
  <si>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</si>
  <si>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</si>
  <si>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</si>
  <si>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</si>
  <si>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</si>
  <si>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</si>
  <si>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</si>
  <si>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</si>
  <si>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</si>
  <si>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</si>
  <si>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</si>
  <si>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</si>
  <si>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</si>
  <si>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</si>
  <si>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</si>
  <si>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</si>
  <si>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</si>
  <si>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</si>
  <si>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</si>
  <si>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</si>
  <si>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</si>
  <si>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</si>
  <si>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</si>
  <si>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</si>
  <si>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</si>
  <si>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</si>
  <si>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</si>
  <si>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</si>
  <si>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</si>
  <si>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</si>
  <si>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</si>
  <si>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</si>
  <si>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</si>
  <si>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</si>
  <si>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</si>
  <si>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</si>
  <si>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</si>
  <si>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</si>
  <si>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</si>
  <si>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</si>
  <si>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</si>
  <si>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</si>
  <si>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</si>
  <si>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</si>
  <si>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</si>
  <si>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</si>
  <si>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</si>
  <si>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</si>
  <si>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</si>
  <si>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</si>
  <si>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</si>
  <si>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</si>
  <si>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</si>
  <si>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</si>
  <si>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</si>
  <si>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</si>
  <si>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</si>
  <si>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</si>
  <si>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</si>
  <si>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</si>
  <si>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</si>
  <si>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</si>
  <si>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</si>
  <si>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</si>
  <si>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</si>
  <si>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</si>
  <si>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</si>
  <si>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</si>
  <si>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</si>
  <si>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</si>
  <si>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</si>
  <si>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</si>
  <si>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</si>
  <si>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</si>
  <si>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</si>
  <si>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</si>
  <si>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</si>
  <si>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</si>
  <si>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</si>
  <si>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</si>
  <si>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</si>
  <si>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</si>
  <si>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</si>
  <si>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</si>
  <si>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</si>
  <si>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</si>
  <si>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</si>
  <si>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</si>
  <si>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</si>
  <si>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</si>
  <si>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</si>
  <si>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</si>
  <si>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</si>
  <si>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</si>
  <si>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</si>
  <si>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</si>
  <si>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</si>
  <si>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</si>
  <si>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</si>
  <si>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</si>
  <si>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</si>
  <si>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</si>
  <si>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</si>
  <si>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</si>
  <si>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</si>
  <si>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</si>
  <si>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</si>
  <si>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</si>
  <si>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</si>
  <si>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</si>
  <si>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</si>
  <si>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</si>
  <si>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</si>
  <si>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</si>
  <si>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</si>
  <si>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</si>
  <si>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</si>
  <si>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</si>
  <si>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</si>
  <si>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</si>
  <si>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</si>
  <si>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</si>
  <si>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</si>
  <si>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</si>
  <si>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</si>
  <si>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</si>
  <si>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</si>
  <si>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</si>
  <si>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</si>
  <si>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</si>
  <si>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</si>
  <si>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</si>
  <si>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</si>
  <si>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</si>
  <si>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</si>
  <si>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</si>
  <si>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</si>
  <si>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</si>
  <si>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</si>
  <si>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</si>
  <si>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</si>
  <si>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</si>
  <si>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</si>
  <si>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</si>
  <si>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</si>
  <si>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</si>
  <si>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</si>
  <si>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</si>
  <si>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</si>
  <si>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</si>
  <si>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</si>
  <si>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</si>
  <si>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</si>
  <si>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</si>
  <si>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</si>
  <si>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</si>
  <si>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</si>
  <si>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</si>
  <si>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</si>
  <si>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</si>
  <si>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</si>
  <si>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</si>
  <si>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</si>
  <si>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</si>
  <si>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</si>
  <si>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</si>
  <si>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</si>
  <si>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</si>
  <si>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</si>
  <si>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</si>
  <si>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</si>
  <si>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</si>
  <si>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</si>
  <si>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</si>
  <si>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</si>
  <si>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</si>
  <si>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</si>
  <si>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</si>
  <si>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</si>
  <si>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</si>
  <si>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</si>
  <si>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</si>
  <si>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</si>
  <si>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</si>
  <si>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</si>
  <si>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</si>
  <si>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</si>
  <si>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</si>
  <si>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</si>
  <si>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</si>
  <si>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</si>
  <si>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</si>
  <si>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</si>
  <si>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</si>
  <si>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</si>
  <si>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</si>
  <si>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</si>
  <si>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</si>
  <si>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</si>
  <si>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</si>
  <si>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</si>
  <si>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</si>
  <si>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</si>
  <si>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</si>
  <si>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</si>
  <si>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</si>
  <si>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</si>
  <si>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</si>
  <si>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</si>
  <si>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</si>
  <si>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</si>
  <si>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</si>
  <si>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</si>
  <si>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</si>
  <si>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</si>
  <si>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</si>
  <si>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</si>
  <si>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</si>
  <si>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</si>
  <si>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</si>
  <si>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</si>
  <si>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</si>
  <si>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</si>
  <si>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</si>
  <si>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</si>
  <si>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</si>
  <si>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</si>
  <si>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</si>
  <si>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</si>
  <si>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</si>
  <si>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</si>
  <si>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</si>
  <si>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</si>
  <si>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</si>
  <si>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</si>
  <si>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</si>
  <si>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</si>
  <si>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</si>
  <si>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</si>
  <si>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</si>
  <si>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</si>
  <si>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</si>
  <si>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</si>
  <si>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</si>
  <si>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</si>
  <si>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</si>
  <si>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</si>
  <si>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</si>
  <si>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</si>
  <si>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</si>
  <si>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</si>
  <si>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</si>
  <si>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</si>
  <si>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</si>
  <si>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</si>
  <si>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</si>
  <si>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</si>
  <si>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</si>
  <si>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</si>
  <si>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</si>
  <si>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</si>
  <si>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</si>
  <si>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</si>
  <si>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</si>
  <si>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</si>
  <si>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</si>
  <si>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</si>
  <si>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</si>
  <si>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</si>
  <si>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</si>
  <si>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</si>
  <si>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</si>
  <si>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</si>
  <si>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</si>
  <si>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</si>
  <si>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</si>
  <si>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</si>
  <si>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</si>
  <si>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</si>
  <si>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</si>
  <si>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</si>
  <si>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</si>
  <si>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</si>
  <si>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</si>
  <si>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</si>
  <si>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</si>
  <si>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</si>
  <si>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</si>
  <si>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</si>
  <si>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</si>
  <si>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</si>
  <si>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</si>
  <si>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</si>
  <si>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</si>
  <si>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</si>
  <si>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</si>
  <si>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</si>
  <si>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</si>
  <si>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</si>
  <si>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</si>
  <si>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</si>
  <si>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</si>
  <si>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</si>
  <si>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</si>
  <si>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</si>
  <si>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</si>
  <si>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</si>
  <si>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</si>
  <si>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</si>
  <si>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</si>
  <si>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</si>
  <si>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</si>
  <si>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</si>
  <si>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</si>
  <si>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</si>
  <si>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</si>
  <si>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</si>
  <si>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</si>
  <si>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</si>
  <si>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</si>
  <si>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</si>
  <si>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</si>
  <si>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</si>
  <si>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</si>
  <si>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</si>
  <si>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</si>
  <si>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</si>
  <si>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</si>
  <si>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</si>
  <si>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</si>
  <si>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</si>
  <si>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</si>
  <si>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</si>
  <si>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</si>
  <si>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</si>
  <si>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</si>
  <si>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</si>
  <si>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</si>
  <si>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</si>
  <si>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</si>
  <si>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</si>
  <si>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</si>
  <si>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</si>
  <si>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</si>
  <si>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</si>
  <si>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</si>
  <si>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</si>
  <si>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</si>
  <si>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</si>
  <si>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</si>
  <si>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</si>
  <si>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</si>
  <si>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</si>
  <si>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</si>
  <si>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</si>
  <si>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</si>
  <si>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</si>
  <si>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</si>
  <si>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</si>
  <si>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</si>
  <si>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</si>
  <si>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</si>
  <si>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</si>
  <si>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</si>
  <si>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</si>
  <si>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</si>
  <si>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</si>
  <si>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</si>
  <si>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</si>
  <si>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</si>
  <si>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</si>
  <si>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</si>
  <si>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</si>
  <si>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</si>
  <si>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</si>
  <si>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</si>
  <si>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</si>
  <si>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</si>
  <si>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</si>
  <si>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</si>
  <si>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</si>
  <si>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</si>
  <si>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</si>
  <si>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</si>
  <si>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</si>
  <si>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</si>
  <si>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</si>
  <si>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</si>
  <si>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</si>
  <si>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</si>
  <si>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</si>
  <si>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</si>
  <si>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</si>
  <si>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</si>
  <si>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</si>
  <si>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</si>
  <si>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</si>
  <si>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</si>
  <si>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</si>
  <si>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</si>
  <si>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</si>
  <si>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</si>
  <si>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</si>
  <si>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</si>
  <si>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</si>
  <si>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</si>
  <si>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</si>
  <si>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</si>
  <si>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</si>
  <si>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</si>
  <si>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</si>
  <si>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</si>
  <si>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</si>
  <si>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</si>
  <si>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</si>
  <si>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</si>
  <si>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</si>
  <si>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</si>
  <si>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</si>
  <si>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</si>
  <si>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</si>
  <si>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</si>
  <si>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</si>
  <si>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</si>
  <si>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</si>
  <si>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</si>
  <si>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</si>
  <si>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</si>
  <si>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</si>
  <si>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</si>
  <si>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</si>
  <si>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</si>
  <si>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</si>
  <si>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</si>
  <si>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</si>
  <si>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</si>
  <si>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</si>
  <si>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</si>
  <si>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</si>
  <si>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</si>
  <si>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</si>
  <si>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</si>
  <si>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</si>
  <si>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</si>
  <si>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</si>
  <si>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</si>
  <si>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</si>
  <si>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</si>
  <si>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</si>
  <si>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</si>
  <si>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</si>
  <si>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</si>
  <si>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</si>
  <si>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</si>
  <si>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</si>
  <si>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</si>
  <si>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</si>
  <si>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</si>
  <si>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</si>
  <si>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</si>
  <si>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</si>
  <si>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</si>
  <si>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</si>
  <si>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</si>
  <si>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</si>
  <si>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</si>
  <si>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</si>
  <si>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</si>
  <si>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</si>
  <si>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</si>
  <si>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</si>
  <si>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</si>
  <si>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</si>
  <si>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</si>
  <si>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</si>
  <si>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</si>
  <si>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</si>
  <si>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</si>
  <si>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</si>
  <si>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</si>
  <si>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</si>
  <si>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</si>
  <si>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</si>
  <si>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</si>
  <si>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</si>
  <si>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</si>
  <si>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</si>
  <si>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</si>
  <si>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</si>
  <si>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</si>
  <si>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</si>
  <si>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</si>
  <si>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</si>
  <si>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</si>
  <si>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</si>
  <si>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</si>
  <si>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</si>
  <si>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</si>
  <si>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</si>
  <si>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</si>
  <si>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</si>
  <si>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</si>
  <si>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</si>
  <si>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</si>
  <si>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</si>
  <si>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</si>
  <si>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</si>
  <si>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</si>
  <si>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</si>
  <si>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</si>
  <si>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</si>
  <si>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</si>
  <si>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</si>
  <si>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</si>
  <si>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</si>
  <si>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</si>
  <si>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</si>
  <si>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</si>
  <si>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</si>
  <si>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</si>
  <si>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</si>
  <si>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</si>
  <si>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</si>
  <si>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</si>
  <si>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</si>
  <si>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</si>
  <si>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</si>
  <si>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</si>
  <si>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</si>
  <si>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</si>
  <si>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</si>
  <si>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</si>
  <si>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</si>
  <si>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</si>
  <si>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</si>
  <si>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</si>
  <si>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</si>
  <si>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</si>
  <si>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</si>
  <si>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</si>
  <si>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</si>
  <si>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</si>
  <si>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</si>
  <si>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</si>
  <si>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</si>
  <si>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</si>
  <si>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</si>
  <si>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</si>
  <si>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</si>
  <si>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</si>
  <si>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</si>
  <si>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</si>
  <si>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</si>
  <si>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</si>
  <si>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</si>
  <si>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</si>
  <si>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</si>
  <si>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</si>
  <si>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</si>
  <si>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</si>
  <si>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</si>
  <si>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</si>
  <si>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</si>
  <si>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</si>
  <si>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</si>
  <si>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</si>
  <si>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</si>
  <si>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</si>
  <si>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</si>
  <si>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</si>
  <si>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</si>
  <si>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</si>
  <si>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</si>
  <si>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</si>
  <si>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</si>
  <si>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</si>
  <si>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</si>
  <si>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</si>
  <si>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</si>
  <si>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</si>
  <si>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</si>
  <si>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</si>
  <si>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</si>
  <si>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</si>
  <si>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</si>
  <si>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</si>
  <si>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</si>
  <si>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</si>
  <si>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</si>
  <si>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</si>
  <si>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</si>
  <si>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</si>
  <si>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</si>
  <si>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</si>
  <si>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</si>
  <si>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</si>
  <si>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</si>
  <si>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</si>
  <si>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</si>
  <si>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</si>
  <si>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</si>
  <si>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</si>
  <si>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</si>
  <si>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</si>
  <si>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</si>
  <si>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</si>
  <si>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</si>
  <si>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</si>
  <si>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</si>
  <si>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</si>
  <si>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</si>
  <si>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</si>
  <si>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</si>
  <si>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</si>
  <si>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</si>
  <si>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</si>
  <si>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</si>
  <si>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</si>
  <si>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</si>
  <si>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</si>
  <si>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</si>
  <si>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</si>
  <si>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</si>
  <si>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</si>
  <si>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</si>
  <si>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</si>
  <si>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</si>
  <si>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</si>
  <si>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</si>
  <si>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</si>
  <si>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</si>
  <si>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</si>
  <si>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</si>
  <si>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</si>
  <si>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</si>
  <si>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</si>
  <si>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</si>
  <si>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</si>
  <si>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</si>
  <si>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</si>
  <si>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</si>
  <si>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</si>
  <si>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</si>
  <si>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</si>
  <si>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</si>
  <si>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</si>
  <si>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</si>
  <si>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</si>
  <si>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</si>
  <si>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</si>
  <si>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</si>
  <si>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</si>
  <si>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</si>
  <si>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</si>
  <si>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</si>
  <si>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</si>
  <si>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</si>
  <si>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</si>
  <si>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</si>
  <si>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</si>
  <si>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</si>
  <si>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</si>
  <si>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</si>
  <si>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</si>
  <si>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</si>
  <si>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</si>
  <si>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</si>
  <si>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</si>
  <si>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</si>
  <si>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</si>
  <si>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</si>
  <si>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</si>
  <si>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</si>
  <si>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</si>
  <si>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</si>
  <si>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</si>
  <si>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</si>
  <si>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</si>
  <si>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</si>
  <si>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</si>
  <si>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</si>
  <si>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</si>
  <si>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</si>
  <si>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</si>
  <si>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</si>
  <si>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</si>
  <si>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</si>
  <si>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</si>
  <si>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</si>
  <si>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</si>
  <si>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</si>
  <si>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</si>
  <si>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</si>
  <si>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</si>
  <si>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</si>
  <si>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</si>
  <si>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</si>
  <si>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</si>
  <si>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</si>
  <si>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</si>
  <si>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</si>
  <si>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</si>
  <si>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</si>
  <si>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</si>
  <si>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</si>
  <si>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</si>
  <si>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</si>
  <si>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</si>
  <si>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</si>
  <si>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</si>
  <si>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</si>
  <si>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</si>
  <si>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</si>
  <si>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</si>
  <si>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</si>
  <si>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</si>
  <si>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</si>
  <si>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</si>
  <si>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</si>
  <si>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</si>
  <si>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</si>
  <si>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</si>
  <si>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</si>
  <si>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</si>
  <si>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</si>
  <si>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</si>
  <si>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</si>
  <si>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</si>
  <si>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</si>
  <si>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</si>
  <si>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</si>
  <si>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</si>
  <si>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</si>
  <si>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</si>
  <si>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</si>
  <si>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</si>
  <si>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</si>
  <si>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</si>
  <si>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</si>
  <si>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</si>
  <si>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</si>
  <si>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</si>
  <si>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</si>
  <si>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</si>
  <si>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</si>
  <si>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</si>
  <si>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</si>
  <si>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</si>
  <si>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</si>
  <si>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</si>
  <si>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</si>
  <si>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</si>
  <si>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</si>
  <si>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</si>
  <si>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</si>
  <si>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</si>
  <si>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</si>
  <si>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</si>
  <si>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</si>
  <si>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</si>
  <si>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</si>
  <si>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</si>
  <si>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</si>
  <si>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</si>
  <si>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</si>
  <si>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</si>
  <si>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</si>
  <si>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</si>
  <si>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</si>
  <si>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</si>
  <si>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</si>
  <si>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</si>
  <si>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</si>
  <si>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</si>
  <si>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</si>
  <si>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</si>
  <si>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</si>
  <si>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</si>
  <si>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</si>
  <si>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</si>
  <si>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</si>
  <si>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</si>
  <si>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</si>
  <si>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</si>
  <si>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</si>
  <si>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</si>
  <si>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</si>
  <si>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</si>
  <si>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</si>
  <si>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</si>
  <si>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</si>
  <si>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</si>
  <si>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</si>
  <si>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</si>
  <si>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</si>
  <si>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</si>
  <si>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</si>
  <si>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</si>
  <si>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</si>
  <si>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</si>
  <si>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</si>
  <si>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</si>
  <si>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</si>
  <si>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</si>
  <si>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</si>
  <si>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</si>
  <si>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</si>
  <si>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</si>
  <si>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</si>
  <si>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</si>
  <si>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</si>
  <si>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</si>
  <si>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</si>
  <si>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</si>
  <si>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</si>
  <si>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</si>
  <si>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</si>
  <si>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</si>
  <si>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</si>
  <si>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</si>
  <si>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</si>
  <si>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</si>
  <si>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</si>
  <si>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</si>
  <si>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</si>
  <si>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</si>
  <si>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</si>
  <si>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</si>
  <si>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</si>
  <si>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</si>
  <si>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</si>
  <si>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</si>
  <si>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</si>
  <si>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</si>
  <si>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</si>
  <si>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</si>
  <si>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</si>
  <si>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</si>
  <si>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</si>
  <si>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</si>
  <si>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</si>
  <si>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</si>
  <si>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</si>
  <si>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</si>
  <si>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</si>
  <si>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</si>
  <si>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</si>
  <si>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</si>
  <si>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</si>
  <si>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</si>
  <si>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</si>
  <si>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</si>
  <si>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</si>
  <si>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</si>
  <si>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</si>
  <si>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</si>
  <si>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</si>
  <si>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</si>
  <si>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</si>
  <si>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</si>
  <si>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</si>
  <si>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</si>
  <si>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</si>
  <si>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</si>
  <si>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</si>
  <si>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</si>
  <si>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</si>
  <si>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</si>
  <si>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</si>
  <si>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</si>
  <si>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</si>
  <si>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</si>
  <si>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</si>
  <si>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</si>
  <si>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</si>
  <si>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</si>
  <si>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</si>
  <si>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</si>
  <si>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</si>
  <si>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</si>
  <si>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</si>
  <si>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</si>
  <si>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</si>
  <si>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</si>
  <si>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</si>
  <si>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</si>
  <si>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</si>
  <si>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</si>
  <si>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</si>
  <si>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</si>
  <si>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</si>
  <si>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</si>
  <si>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</si>
  <si>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</si>
  <si>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</si>
  <si>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</si>
  <si>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</si>
  <si>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</si>
  <si>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</si>
  <si>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</si>
  <si>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</si>
  <si>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</si>
  <si>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</si>
  <si>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</si>
  <si>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</si>
  <si>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</si>
  <si>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</si>
  <si>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</si>
  <si>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</si>
  <si>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</si>
  <si>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</si>
  <si>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</si>
  <si>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</si>
  <si>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</si>
  <si>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</si>
  <si>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</si>
  <si>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</si>
  <si>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</si>
  <si>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</si>
  <si>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</si>
  <si>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</si>
  <si>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</si>
  <si>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</si>
  <si>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</si>
  <si>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</si>
  <si>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</si>
  <si>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</si>
  <si>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</si>
  <si>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</si>
  <si>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</si>
  <si>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</si>
  <si>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</si>
  <si>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</si>
  <si>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</si>
  <si>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</si>
  <si>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</si>
  <si>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</si>
  <si>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</si>
  <si>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</si>
  <si>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</si>
  <si>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</si>
  <si>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</si>
  <si>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</si>
  <si>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</si>
  <si>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</si>
  <si>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</si>
  <si>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</si>
  <si>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</si>
  <si>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</si>
  <si>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</si>
  <si>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</si>
  <si>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</si>
  <si>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</si>
  <si>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</si>
  <si>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</si>
  <si>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</si>
  <si>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</si>
  <si>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</si>
  <si>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</si>
  <si>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</si>
  <si>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</si>
  <si>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</si>
  <si>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</si>
  <si>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</si>
  <si>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</si>
  <si>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</si>
  <si>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</si>
  <si>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</si>
  <si>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</si>
  <si>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</si>
  <si>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</si>
  <si>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</si>
  <si>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</si>
  <si>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</si>
  <si>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</si>
  <si>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</si>
  <si>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</si>
  <si>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</si>
  <si>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</si>
  <si>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</si>
  <si>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</si>
  <si>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</si>
  <si>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</si>
  <si>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</si>
  <si>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</si>
  <si>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</si>
  <si>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</si>
  <si>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</si>
  <si>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</si>
  <si>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</si>
  <si>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</si>
  <si>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</si>
  <si>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</si>
  <si>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</si>
  <si>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</si>
  <si>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</si>
  <si>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</si>
  <si>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</si>
  <si>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</si>
  <si>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</si>
  <si>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</si>
  <si>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</si>
  <si>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</si>
  <si>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</si>
  <si>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</si>
  <si>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</si>
  <si>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</si>
  <si>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</si>
  <si>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</si>
  <si>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</si>
  <si>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</si>
  <si>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</si>
  <si>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</si>
  <si>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</si>
  <si>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</si>
  <si>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</si>
  <si>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</si>
  <si>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</si>
  <si>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</si>
  <si>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</si>
  <si>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</si>
  <si>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</si>
  <si>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</si>
  <si>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</si>
  <si>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</si>
  <si>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</si>
  <si>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</si>
  <si>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</si>
  <si>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</si>
  <si>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</si>
  <si>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</si>
  <si>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</si>
  <si>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</si>
  <si>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</si>
  <si>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</si>
  <si>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</si>
  <si>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</si>
  <si>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</si>
  <si>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</si>
  <si>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</si>
  <si>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</si>
  <si>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</si>
  <si>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</si>
  <si>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</si>
  <si>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</si>
  <si>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</si>
  <si>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</si>
  <si>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</si>
  <si>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</si>
  <si>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</si>
  <si>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</si>
  <si>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</si>
  <si>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</si>
  <si>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</si>
  <si>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</si>
  <si>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</si>
  <si>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</si>
  <si>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</si>
  <si>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</si>
  <si>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</si>
  <si>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</si>
  <si>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</si>
  <si>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</si>
  <si>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</si>
  <si>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</si>
  <si>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</si>
  <si>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</si>
  <si>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</si>
  <si>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</si>
  <si>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</si>
  <si>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</si>
  <si>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</si>
  <si>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</si>
  <si>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</si>
  <si>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</si>
  <si>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</si>
  <si>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</si>
  <si>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</si>
  <si>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</si>
  <si>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</si>
  <si>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</si>
  <si>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</si>
  <si>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</si>
  <si>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</si>
  <si>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</si>
  <si>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</si>
  <si>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</si>
  <si>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</si>
  <si>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</si>
  <si>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</si>
  <si>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</si>
  <si>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</si>
  <si>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</si>
  <si>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</si>
  <si>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</si>
  <si>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</si>
  <si>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</si>
  <si>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</si>
  <si>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</si>
  <si>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</si>
  <si>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</si>
  <si>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</si>
  <si>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</si>
  <si>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</si>
  <si>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</si>
  <si>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</si>
  <si>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</si>
  <si>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</si>
  <si>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</si>
  <si>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</si>
  <si>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</si>
  <si>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</si>
  <si>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</si>
  <si>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</si>
  <si>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</si>
  <si>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</si>
  <si>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</si>
  <si>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</si>
  <si>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</si>
  <si>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</si>
  <si>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</si>
  <si>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</si>
  <si>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</si>
  <si>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</si>
  <si>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</si>
  <si>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</si>
  <si>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</si>
  <si>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</si>
  <si>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</si>
  <si>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</si>
  <si>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</si>
  <si>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</si>
  <si>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</si>
  <si>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</si>
  <si>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</si>
  <si>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</si>
  <si>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</si>
  <si>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</si>
  <si>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</si>
  <si>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</si>
  <si>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</si>
  <si>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</si>
  <si>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</si>
  <si>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</si>
  <si>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</si>
  <si>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</si>
  <si>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</si>
  <si>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</si>
  <si>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</si>
  <si>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</si>
  <si>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</si>
  <si>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</si>
  <si>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</si>
  <si>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</si>
  <si>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</si>
  <si>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</si>
  <si>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</si>
  <si>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</si>
  <si>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</si>
  <si>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</si>
  <si>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</si>
  <si>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</si>
  <si>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</si>
  <si>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</si>
  <si>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</si>
  <si>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</si>
  <si>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</si>
  <si>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</si>
  <si>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</si>
  <si>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</si>
  <si>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</si>
  <si>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</si>
  <si>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</si>
  <si>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</si>
  <si>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</si>
  <si>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</si>
  <si>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</si>
  <si>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</si>
  <si>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</si>
  <si>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</si>
  <si>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</si>
  <si>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</si>
  <si>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</si>
  <si>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</si>
  <si>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</si>
  <si>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</si>
  <si>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</si>
  <si>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</si>
  <si>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</si>
  <si>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</si>
  <si>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</si>
  <si>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</si>
  <si>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</si>
  <si>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</si>
  <si>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</si>
  <si>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</si>
  <si>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</si>
  <si>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</si>
  <si>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</si>
  <si>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</si>
  <si>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</si>
  <si>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</si>
  <si>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</si>
  <si>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</si>
  <si>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</si>
  <si>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</si>
  <si>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</si>
  <si>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</si>
  <si>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</si>
  <si>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</si>
  <si>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</si>
  <si>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</si>
  <si>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</si>
  <si>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</si>
  <si>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</si>
  <si>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</si>
  <si>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</si>
  <si>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</si>
  <si>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</si>
  <si>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</si>
  <si>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</si>
  <si>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</si>
  <si>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</si>
  <si>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</si>
  <si>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</si>
  <si>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</si>
  <si>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</si>
  <si>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</si>
  <si>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</si>
  <si>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</si>
  <si>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</si>
  <si>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</si>
  <si>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</si>
  <si>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</si>
  <si>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</si>
  <si>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</si>
  <si>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</si>
  <si>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</si>
  <si>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</si>
  <si>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</si>
  <si>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</si>
  <si>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</si>
  <si>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</si>
  <si>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</si>
  <si>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</si>
  <si>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</si>
  <si>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</si>
  <si>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</si>
  <si>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</si>
  <si>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</si>
  <si>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</si>
  <si>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</si>
  <si>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</si>
  <si>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</si>
  <si>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</si>
  <si>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</si>
  <si>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</si>
  <si>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</si>
  <si>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</si>
  <si>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</si>
  <si>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</si>
  <si>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</si>
  <si>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</si>
  <si>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</si>
  <si>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</si>
  <si>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</si>
  <si>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</si>
  <si>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</si>
  <si>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</si>
  <si>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</si>
  <si>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</si>
  <si>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</si>
  <si>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</si>
  <si>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</si>
  <si>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</si>
  <si>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</si>
  <si>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</si>
  <si>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</si>
  <si>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</si>
  <si>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</si>
  <si>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</si>
  <si>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</si>
  <si>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</si>
  <si>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</si>
  <si>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</si>
  <si>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</si>
  <si>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</si>
  <si>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</si>
  <si>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</si>
  <si>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</si>
  <si>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</si>
  <si>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</si>
  <si>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</si>
  <si>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</si>
  <si>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</si>
  <si>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</si>
  <si>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</si>
  <si>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</si>
  <si>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</si>
  <si>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</si>
  <si>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</si>
  <si>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</si>
  <si>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</si>
  <si>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</si>
  <si>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</si>
  <si>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</si>
  <si>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</si>
  <si>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</si>
  <si>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</si>
  <si>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</si>
  <si>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</si>
  <si>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</si>
  <si>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</si>
  <si>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</si>
  <si>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</si>
  <si>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</si>
  <si>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</si>
  <si>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</si>
  <si>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</si>
  <si>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</si>
  <si>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</si>
  <si>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</si>
  <si>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</si>
  <si>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</si>
  <si>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</si>
  <si>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</si>
  <si>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</si>
  <si>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</si>
  <si>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</si>
  <si>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</si>
  <si>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</si>
  <si>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</si>
  <si>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</si>
  <si>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</si>
  <si>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</si>
  <si>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</si>
  <si>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</si>
  <si>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</si>
  <si>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</si>
  <si>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</si>
  <si>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</si>
  <si>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</si>
  <si>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</si>
  <si>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</si>
  <si>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</si>
  <si>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</si>
  <si>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</si>
  <si>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</si>
  <si>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</si>
  <si>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</si>
  <si>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</si>
  <si>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</si>
  <si>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</si>
  <si>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</si>
  <si>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</si>
  <si>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</si>
  <si>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</si>
  <si>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</si>
  <si>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</si>
  <si>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</si>
  <si>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</si>
  <si>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</si>
  <si>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</si>
  <si>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</si>
  <si>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</si>
  <si>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</si>
  <si>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</si>
  <si>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</si>
  <si>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</si>
  <si>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</si>
  <si>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</si>
  <si>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</si>
  <si>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</si>
  <si>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</si>
  <si>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</si>
  <si>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</si>
  <si>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</si>
  <si>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</si>
  <si>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</si>
  <si>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</si>
  <si>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</si>
  <si>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</si>
  <si>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</si>
  <si>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</si>
  <si>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</si>
  <si>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</si>
  <si>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</si>
  <si>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</si>
  <si>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</si>
  <si>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</si>
  <si>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</si>
  <si>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</si>
  <si>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</si>
  <si>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</si>
  <si>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</si>
  <si>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</si>
  <si>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</si>
  <si>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</si>
  <si>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</si>
  <si>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</si>
  <si>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</si>
  <si>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</si>
  <si>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</si>
  <si>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</si>
  <si>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</si>
  <si>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</si>
  <si>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</si>
  <si>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</si>
  <si>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</si>
  <si>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</si>
  <si>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</si>
  <si>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</si>
  <si>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</si>
  <si>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</si>
  <si>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</si>
  <si>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</si>
  <si>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</si>
  <si>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</si>
  <si>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</si>
  <si>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</si>
  <si>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</si>
  <si>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</si>
  <si>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</si>
  <si>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</si>
  <si>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</si>
  <si>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</si>
  <si>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</si>
  <si>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</si>
  <si>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</si>
  <si>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</si>
  <si>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</si>
  <si>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</si>
  <si>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</si>
  <si>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</si>
  <si>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</si>
  <si>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</si>
  <si>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</si>
  <si>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</si>
  <si>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</si>
  <si>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</si>
  <si>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</si>
  <si>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</si>
  <si>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</si>
  <si>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</si>
  <si>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</si>
  <si>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</si>
  <si>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</si>
  <si>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</si>
  <si>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</si>
  <si>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</si>
  <si>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</si>
  <si>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</si>
  <si>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</si>
  <si>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</si>
  <si>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</si>
  <si>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</si>
  <si>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</si>
  <si>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</si>
  <si>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</si>
  <si>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</si>
  <si>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</si>
  <si>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</si>
  <si>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</si>
  <si>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</si>
  <si>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</si>
  <si>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</si>
  <si>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</si>
  <si>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</si>
  <si>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</si>
  <si>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</si>
  <si>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</si>
  <si>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</si>
  <si>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</si>
  <si>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</si>
  <si>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</si>
  <si>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</si>
  <si>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</si>
  <si>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</si>
  <si>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</si>
  <si>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</si>
  <si>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</si>
  <si>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</si>
  <si>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</si>
  <si>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</si>
  <si>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</si>
  <si>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</si>
  <si>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</si>
  <si>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</si>
  <si>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</si>
  <si>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</si>
  <si>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</si>
  <si>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</si>
  <si>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</si>
  <si>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</si>
  <si>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</si>
  <si>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</si>
  <si>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</si>
  <si>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</si>
  <si>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</si>
  <si>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</si>
  <si>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</si>
  <si>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</si>
  <si>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</si>
  <si>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</si>
  <si>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</si>
  <si>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</si>
  <si>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</si>
  <si>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</si>
  <si>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</si>
  <si>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</si>
  <si>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</si>
  <si>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</si>
  <si>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</si>
  <si>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</si>
  <si>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</si>
  <si>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</si>
  <si>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</si>
  <si>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</si>
  <si>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</si>
  <si>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</si>
  <si>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</si>
  <si>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</si>
  <si>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</si>
  <si>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</si>
  <si>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</si>
  <si>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</si>
  <si>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</si>
  <si>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</si>
  <si>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</si>
  <si>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</si>
  <si>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</si>
  <si>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</si>
  <si>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</si>
  <si>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</si>
  <si>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</si>
  <si>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</si>
  <si>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</si>
  <si>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</si>
  <si>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</si>
  <si>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</si>
  <si>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</si>
  <si>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</si>
  <si>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</si>
  <si>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</si>
  <si>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</si>
  <si>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</si>
  <si>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</si>
  <si>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</si>
  <si>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</si>
  <si>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</si>
  <si>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</si>
  <si>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</si>
  <si>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</si>
  <si>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</si>
  <si>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</si>
  <si>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</si>
  <si>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</si>
  <si>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</si>
  <si>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</si>
  <si>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</si>
  <si>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</si>
  <si>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</si>
  <si>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</si>
  <si>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</si>
  <si>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</si>
  <si>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</si>
  <si>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</si>
  <si>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</si>
  <si>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</si>
  <si>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</si>
  <si>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</si>
  <si>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</si>
  <si>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</si>
  <si>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</si>
  <si>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</si>
  <si>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</si>
  <si>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</si>
  <si>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</si>
  <si>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</si>
  <si>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</si>
  <si>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</si>
  <si>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</si>
  <si>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</si>
  <si>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</si>
  <si>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</si>
  <si>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</si>
  <si>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</si>
  <si>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</si>
  <si>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</si>
  <si>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</si>
  <si>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</si>
  <si>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</si>
  <si>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</si>
  <si>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</si>
  <si>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</si>
  <si>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</si>
  <si>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</si>
  <si>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</si>
  <si>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</si>
  <si>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</si>
  <si>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</si>
  <si>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</si>
  <si>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</si>
  <si>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</si>
  <si>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</si>
  <si>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</si>
  <si>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</si>
  <si>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</si>
  <si>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</si>
  <si>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</si>
  <si>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</si>
  <si>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</si>
  <si>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</si>
  <si>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</si>
  <si>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</si>
  <si>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</si>
  <si>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</si>
  <si>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</si>
  <si>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</si>
  <si>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</si>
  <si>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</si>
  <si>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</si>
  <si>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</si>
  <si>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</si>
  <si>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</si>
  <si>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</si>
  <si>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</si>
  <si>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</si>
  <si>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</si>
  <si>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</si>
  <si>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</si>
  <si>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</si>
  <si>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</si>
  <si>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</si>
  <si>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</si>
  <si>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</si>
  <si>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</si>
  <si>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</si>
  <si>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</si>
  <si>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</si>
  <si>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</si>
  <si>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</si>
  <si>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</si>
  <si>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</si>
  <si>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</si>
  <si>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</si>
  <si>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</si>
  <si>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</si>
  <si>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</si>
  <si>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</si>
  <si>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</si>
  <si>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</si>
  <si>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</si>
  <si>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</si>
  <si>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</si>
  <si>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</si>
  <si>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</si>
  <si>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</si>
  <si>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</si>
  <si>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</si>
  <si>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</si>
  <si>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</si>
  <si>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</si>
  <si>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</si>
  <si>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</si>
  <si>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</si>
  <si>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</si>
  <si>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</si>
  <si>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</si>
  <si>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</si>
  <si>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</si>
  <si>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</si>
  <si>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</si>
  <si>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</si>
  <si>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</si>
  <si>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</si>
  <si>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</si>
  <si>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</si>
  <si>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</si>
  <si>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</si>
  <si>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</si>
  <si>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</si>
  <si>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</si>
  <si>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</si>
  <si>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</si>
  <si>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</si>
  <si>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</si>
  <si>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</si>
  <si>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</si>
  <si>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</si>
  <si>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</si>
  <si>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</si>
  <si>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</si>
  <si>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</si>
  <si>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</si>
  <si>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</si>
  <si>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</si>
  <si>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</si>
  <si>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</si>
  <si>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</si>
  <si>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</si>
  <si>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</si>
  <si>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</si>
  <si>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</si>
  <si>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</si>
  <si>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</si>
  <si>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</si>
  <si>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</si>
  <si>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</si>
  <si>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</si>
  <si>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</si>
  <si>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</si>
  <si>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</si>
  <si>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</si>
  <si>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</si>
  <si>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</si>
  <si>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</si>
  <si>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</si>
  <si>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</si>
  <si>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</si>
  <si>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</si>
  <si>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</si>
  <si>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</si>
  <si>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</si>
  <si>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</si>
  <si>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</si>
  <si>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</si>
  <si>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</si>
  <si>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</si>
  <si>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</si>
  <si>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</si>
  <si>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</si>
  <si>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</si>
  <si>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</si>
  <si>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</si>
  <si>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</si>
  <si>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</si>
  <si>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</si>
  <si>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</si>
  <si>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</si>
  <si>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</si>
  <si>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</si>
  <si>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</si>
  <si>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</si>
  <si>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</si>
  <si>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</si>
  <si>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</si>
  <si>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</si>
  <si>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</si>
  <si>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</si>
  <si>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</si>
  <si>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</si>
  <si>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</si>
  <si>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</si>
  <si>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</si>
  <si>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</si>
  <si>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</si>
  <si>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</si>
  <si>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</si>
  <si>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</si>
  <si>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</si>
  <si>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</si>
  <si>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</si>
  <si>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</si>
  <si>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</si>
  <si>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</si>
  <si>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</si>
  <si>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</si>
  <si>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</si>
  <si>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</si>
  <si>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</si>
  <si>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</si>
  <si>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</si>
  <si>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</si>
  <si>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</si>
  <si>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</si>
  <si>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</si>
  <si>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</si>
  <si>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</si>
  <si>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</si>
  <si>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</si>
  <si>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</si>
  <si>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</si>
  <si>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</si>
  <si>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</si>
  <si>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</si>
  <si>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</si>
  <si>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</si>
  <si>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</si>
  <si>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</si>
  <si>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</si>
  <si>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</si>
  <si>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</si>
  <si>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</si>
  <si>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</si>
  <si>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</si>
  <si>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</si>
  <si>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</si>
  <si>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</si>
  <si>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</si>
  <si>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</si>
  <si>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</si>
  <si>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</si>
  <si>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</si>
  <si>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</si>
  <si>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</si>
  <si>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</si>
  <si>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</si>
  <si>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</si>
  <si>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</si>
  <si>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</si>
  <si>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</si>
  <si>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</si>
  <si>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</si>
  <si>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</si>
  <si>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</si>
  <si>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</si>
  <si>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</si>
  <si>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</si>
  <si>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</si>
  <si>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</si>
  <si>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</si>
  <si>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</si>
  <si>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</si>
  <si>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</si>
  <si>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</si>
  <si>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</si>
  <si>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</si>
  <si>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</si>
  <si>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</si>
  <si>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</si>
  <si>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</si>
  <si>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</si>
  <si>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</si>
  <si>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</si>
  <si>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</si>
  <si>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</si>
  <si>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</si>
  <si>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</si>
  <si>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</si>
  <si>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</si>
  <si>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</si>
  <si>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</si>
  <si>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</si>
  <si>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</si>
  <si>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</si>
  <si>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</si>
  <si>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</si>
  <si>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</si>
  <si>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</si>
  <si>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</si>
  <si>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</si>
  <si>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</si>
  <si>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</si>
  <si>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</si>
  <si>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</si>
  <si>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</si>
  <si>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</si>
  <si>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</si>
  <si>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</si>
  <si>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</si>
  <si>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</si>
  <si>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</si>
  <si>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</si>
  <si>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</si>
  <si>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</si>
  <si>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</si>
  <si>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</si>
  <si>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</si>
  <si>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</si>
  <si>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</si>
  <si>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</si>
  <si>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</si>
  <si>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</si>
  <si>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</si>
  <si>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</si>
  <si>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</si>
  <si>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</si>
  <si>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</si>
  <si>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</si>
  <si>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</si>
  <si>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</si>
  <si>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</si>
  <si>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</si>
  <si>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</si>
  <si>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</si>
  <si>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</si>
  <si>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</si>
  <si>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</si>
  <si>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</si>
  <si>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</si>
  <si>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</si>
  <si>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</si>
  <si>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</si>
  <si>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</si>
  <si>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</si>
  <si>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</si>
  <si>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</si>
  <si>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</si>
  <si>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</si>
  <si>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</si>
  <si>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</si>
  <si>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</si>
  <si>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</si>
  <si>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</si>
  <si>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</si>
  <si>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</si>
  <si>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</si>
  <si>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</si>
  <si>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</si>
  <si>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</si>
  <si>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</si>
  <si>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</si>
  <si>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</si>
  <si>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</si>
  <si>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</si>
  <si>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</si>
  <si>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</si>
  <si>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</si>
  <si>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</si>
  <si>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</si>
  <si>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</si>
  <si>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</si>
  <si>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</si>
  <si>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</si>
  <si>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</si>
  <si>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</si>
  <si>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</si>
  <si>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</si>
  <si>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</si>
  <si>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</si>
  <si>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</si>
  <si>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</si>
  <si>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</si>
  <si>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</si>
  <si>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</si>
  <si>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</si>
  <si>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</si>
  <si>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</si>
  <si>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</si>
  <si>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</si>
  <si>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</si>
  <si>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</si>
  <si>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</si>
  <si>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</si>
  <si>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</si>
  <si>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</si>
  <si>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</si>
  <si>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</si>
  <si>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</si>
  <si>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</si>
  <si>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</si>
  <si>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</si>
  <si>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</si>
  <si>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</si>
  <si>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</si>
  <si>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</si>
  <si>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</si>
  <si>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</si>
  <si>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</si>
  <si>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</si>
  <si>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</si>
  <si>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</si>
  <si>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</si>
  <si>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</si>
  <si>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</si>
  <si>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</si>
  <si>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</si>
  <si>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</si>
  <si>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</si>
  <si>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</si>
  <si>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</si>
  <si>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</si>
  <si>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</si>
  <si>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</si>
  <si>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</si>
  <si>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</si>
  <si>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</si>
  <si>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</si>
  <si>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</si>
  <si>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</si>
  <si>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</si>
  <si>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</si>
  <si>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</si>
  <si>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</si>
  <si>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</si>
  <si>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</si>
  <si>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</si>
  <si>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</si>
  <si>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</si>
  <si>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</si>
  <si>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</si>
  <si>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</si>
  <si>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</si>
  <si>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</si>
  <si>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</si>
  <si>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</si>
  <si>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</si>
  <si>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</si>
  <si>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</si>
  <si>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</si>
  <si>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</si>
  <si>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</si>
  <si>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</si>
  <si>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</si>
  <si>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</si>
  <si>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</si>
  <si>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</si>
  <si>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</si>
  <si>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</si>
  <si>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</si>
  <si>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</si>
  <si>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</si>
  <si>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</si>
  <si>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</si>
  <si>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</si>
  <si>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</si>
  <si>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</si>
  <si>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</si>
  <si>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</si>
  <si>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</si>
  <si>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</si>
  <si>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</si>
  <si>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</si>
  <si>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</si>
  <si>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</si>
  <si>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</si>
  <si>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</si>
  <si>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</si>
  <si>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</si>
  <si>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</si>
  <si>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</si>
  <si>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</si>
  <si>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</si>
  <si>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</si>
  <si>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</si>
  <si>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</si>
  <si>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</si>
  <si>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</si>
  <si>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</si>
  <si>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</si>
  <si>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</si>
  <si>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</si>
  <si>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</si>
  <si>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</si>
  <si>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</si>
  <si>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</si>
  <si>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</si>
  <si>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</si>
  <si>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</si>
  <si>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</si>
  <si>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</si>
  <si>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</si>
  <si>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</si>
  <si>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</si>
  <si>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</si>
  <si>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</si>
  <si>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</si>
  <si>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</si>
  <si>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</si>
  <si>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</si>
  <si>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</si>
  <si>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</si>
  <si>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</si>
  <si>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</si>
  <si>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</si>
  <si>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</si>
  <si>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</si>
  <si>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</si>
  <si>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</si>
  <si>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</si>
  <si>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</si>
  <si>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</si>
  <si>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</si>
  <si>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</si>
  <si>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</si>
  <si>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</si>
  <si>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</si>
  <si>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</si>
  <si>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</si>
  <si>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</si>
  <si>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</si>
  <si>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</si>
  <si>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</si>
  <si>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</si>
  <si>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</si>
  <si>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</si>
  <si>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</si>
  <si>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</si>
  <si>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</si>
  <si>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</si>
  <si>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</si>
  <si>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</si>
  <si>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</si>
  <si>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</si>
  <si>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</si>
  <si>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</si>
  <si>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</si>
  <si>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</si>
  <si>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</si>
  <si>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</si>
  <si>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</si>
  <si>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</si>
  <si>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</si>
  <si>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</si>
  <si>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</si>
  <si>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</si>
  <si>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</si>
  <si>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</si>
  <si>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</si>
  <si>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</si>
  <si>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</si>
  <si>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</si>
  <si>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</si>
  <si>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</si>
  <si>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</si>
  <si>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</si>
  <si>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</si>
  <si>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</si>
  <si>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</si>
  <si>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</si>
  <si>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</si>
  <si>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</si>
  <si>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</si>
  <si>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</si>
  <si>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</si>
  <si>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</si>
  <si>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</si>
  <si>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</si>
  <si>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</si>
  <si>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</si>
  <si>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</si>
  <si>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</si>
  <si>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</si>
  <si>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</si>
  <si>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</si>
  <si>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</si>
  <si>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</si>
  <si>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</si>
  <si>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</si>
  <si>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</si>
  <si>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</si>
  <si>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</si>
  <si>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</si>
  <si>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</si>
  <si>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</si>
  <si>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</si>
  <si>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</si>
  <si>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</si>
  <si>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</si>
  <si>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</si>
  <si>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</si>
  <si>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</si>
  <si>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</si>
  <si>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</si>
  <si>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</si>
  <si>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</si>
  <si>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</si>
  <si>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</si>
  <si>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</si>
  <si>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</si>
  <si>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</si>
  <si>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</si>
  <si>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</si>
  <si>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</si>
  <si>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</si>
  <si>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</si>
  <si>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</si>
  <si>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</si>
  <si>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</si>
  <si>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</si>
  <si>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</si>
  <si>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</si>
  <si>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</si>
  <si>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</si>
  <si>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</si>
  <si>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</si>
  <si>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</si>
  <si>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</si>
  <si>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</si>
  <si>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</si>
  <si>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</si>
  <si>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</si>
  <si>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</si>
  <si>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</si>
  <si>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</si>
  <si>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</si>
  <si>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</si>
  <si>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</si>
  <si>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</si>
  <si>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</si>
  <si>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</si>
  <si>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</si>
  <si>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</si>
  <si>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</si>
  <si>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</si>
  <si>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</si>
  <si>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</si>
  <si>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</si>
  <si>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</si>
  <si>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</si>
  <si>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</si>
  <si>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</si>
  <si>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</si>
  <si>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</si>
  <si>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</si>
  <si>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</si>
  <si>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</si>
  <si>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</si>
  <si>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</si>
  <si>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</si>
  <si>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</si>
  <si>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</si>
  <si>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</si>
  <si>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</si>
  <si>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</si>
  <si>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</si>
  <si>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</si>
  <si>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</si>
  <si>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</si>
  <si>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</si>
  <si>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</si>
  <si>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</si>
  <si>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</si>
  <si>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</si>
  <si>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</si>
  <si>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</si>
  <si>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</si>
  <si>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</si>
  <si>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</si>
  <si>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</si>
  <si>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</si>
  <si>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</si>
  <si>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</si>
  <si>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</si>
  <si>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</si>
  <si>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</si>
  <si>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</si>
  <si>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</si>
  <si>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</si>
  <si>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</si>
  <si>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</si>
  <si>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</si>
  <si>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</si>
  <si>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</si>
  <si>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</si>
  <si>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</si>
  <si>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</si>
  <si>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</si>
  <si>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</si>
  <si>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</si>
  <si>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</si>
  <si>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</si>
  <si>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</si>
  <si>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</si>
  <si>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</si>
  <si>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</si>
  <si>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</si>
  <si>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</si>
  <si>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</si>
  <si>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</si>
  <si>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</si>
  <si>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</si>
  <si>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</si>
  <si>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</si>
  <si>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</si>
  <si>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</si>
  <si>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</si>
  <si>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</si>
  <si>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</si>
  <si>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</si>
  <si>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</si>
  <si>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</si>
  <si>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</si>
  <si>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</si>
  <si>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</si>
  <si>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</si>
  <si>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</si>
  <si>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</si>
  <si>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</si>
  <si>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</si>
  <si>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</si>
  <si>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</si>
  <si>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</si>
  <si>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</si>
  <si>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</si>
  <si>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</si>
  <si>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</si>
  <si>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</si>
  <si>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</si>
  <si>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</si>
  <si>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</si>
  <si>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</si>
  <si>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</si>
  <si>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</si>
  <si>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</si>
  <si>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</si>
  <si>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</si>
  <si>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</si>
  <si>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</si>
  <si>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</si>
  <si>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</si>
  <si>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</si>
  <si>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</si>
  <si>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</si>
  <si>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</si>
  <si>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</si>
  <si>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</si>
  <si>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</si>
  <si>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</si>
  <si>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</si>
  <si>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</si>
  <si>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</si>
  <si>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</si>
  <si>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</si>
  <si>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</si>
  <si>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</si>
  <si>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</si>
  <si>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</si>
  <si>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</si>
  <si>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</si>
  <si>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</si>
  <si>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</si>
  <si>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</si>
  <si>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</si>
  <si>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</si>
  <si>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</si>
  <si>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</si>
  <si>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</si>
  <si>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</si>
  <si>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</si>
  <si>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</si>
  <si>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</si>
  <si>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</si>
  <si>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</si>
  <si>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</si>
  <si>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</si>
  <si>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</si>
  <si>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</si>
  <si>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</si>
  <si>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</si>
  <si>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</si>
  <si>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</si>
  <si>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</si>
  <si>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</si>
  <si>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</si>
  <si>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</si>
  <si>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</si>
  <si>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</si>
  <si>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</si>
  <si>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</si>
  <si>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</si>
  <si>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</si>
  <si>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</si>
  <si>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</si>
  <si>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</si>
  <si>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</si>
  <si>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</si>
  <si>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</si>
  <si>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</si>
  <si>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</si>
  <si>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</si>
  <si>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</si>
  <si>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</si>
  <si>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</si>
  <si>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</si>
  <si>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</si>
  <si>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</si>
  <si>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</si>
  <si>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</si>
  <si>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</si>
  <si>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</si>
  <si>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</si>
  <si>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</si>
  <si>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</si>
  <si>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</si>
  <si>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</si>
  <si>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</si>
  <si>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</si>
  <si>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</si>
  <si>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</si>
  <si>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</si>
  <si>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</si>
  <si>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</si>
  <si>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</si>
  <si>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</si>
  <si>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</si>
  <si>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</si>
  <si>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</si>
  <si>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</si>
  <si>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</si>
  <si>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</si>
  <si>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</si>
  <si>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</si>
  <si>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</si>
  <si>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</si>
  <si>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</si>
  <si>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</si>
  <si>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</si>
  <si>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</si>
  <si>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</si>
  <si>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</si>
  <si>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</si>
  <si>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</si>
  <si>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</si>
  <si>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</si>
  <si>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</si>
  <si>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</si>
  <si>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</si>
  <si>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</si>
  <si>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</si>
  <si>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</si>
  <si>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</si>
  <si>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</si>
  <si>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</si>
  <si>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</si>
  <si>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</si>
  <si>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</si>
  <si>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</si>
  <si>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</si>
  <si>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</si>
  <si>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</si>
  <si>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</si>
  <si>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</si>
  <si>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</si>
  <si>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</si>
  <si>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</si>
  <si>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</si>
  <si>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</si>
  <si>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</si>
  <si>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</si>
  <si>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</si>
  <si>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</si>
  <si>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</si>
  <si>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</si>
  <si>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</si>
  <si>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</si>
  <si>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</si>
  <si>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</si>
  <si>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</si>
  <si>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</si>
  <si>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</si>
  <si>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</si>
  <si>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</si>
  <si>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</si>
  <si>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</si>
  <si>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</si>
  <si>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</si>
  <si>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</si>
  <si>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</si>
  <si>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</si>
  <si>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</si>
  <si>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</si>
  <si>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</si>
  <si>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</si>
  <si>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</si>
  <si>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</si>
  <si>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</si>
  <si>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</si>
  <si>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</si>
  <si>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</si>
  <si>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</si>
  <si>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</si>
  <si>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</si>
  <si>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</si>
  <si>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</si>
  <si>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</si>
  <si>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</si>
  <si>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</si>
  <si>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</si>
  <si>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</si>
  <si>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</si>
  <si>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</si>
  <si>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</si>
  <si>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</si>
  <si>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</si>
  <si>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</si>
  <si>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</si>
  <si>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</si>
  <si>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</si>
  <si>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</si>
  <si>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</si>
  <si>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</si>
  <si>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</si>
  <si>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</si>
  <si>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</si>
  <si>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</si>
  <si>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</si>
  <si>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</si>
  <si>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</si>
  <si>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</si>
  <si>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</si>
  <si>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</si>
  <si>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</si>
  <si>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</si>
  <si>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</si>
  <si>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</si>
  <si>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</si>
  <si>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</si>
  <si>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</si>
  <si>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</si>
  <si>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</si>
  <si>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</si>
  <si>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</si>
  <si>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</si>
  <si>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</si>
  <si>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</si>
  <si>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</si>
  <si>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</si>
  <si>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</si>
  <si>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</si>
  <si>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</si>
  <si>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</si>
  <si>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</si>
  <si>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</si>
  <si>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</si>
  <si>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</si>
  <si>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</si>
  <si>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</si>
  <si>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</si>
  <si>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</si>
  <si>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</si>
  <si>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</si>
  <si>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</si>
  <si>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</si>
  <si>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</si>
  <si>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</si>
  <si>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</si>
  <si>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</si>
  <si>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</si>
  <si>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</si>
  <si>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</si>
  <si>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</si>
  <si>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</si>
  <si>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</si>
  <si>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</si>
  <si>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</si>
  <si>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</si>
  <si>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</si>
  <si>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</si>
  <si>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</si>
  <si>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</si>
  <si>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</si>
  <si>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</si>
  <si>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</si>
  <si>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</si>
  <si>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</si>
  <si>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</si>
  <si>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</si>
  <si>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</si>
  <si>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</si>
  <si>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</si>
  <si>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</si>
  <si>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</si>
  <si>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</si>
  <si>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</si>
  <si>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</si>
  <si>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</si>
  <si>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</si>
  <si>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</si>
  <si>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</si>
  <si>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</si>
  <si>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</si>
  <si>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</si>
  <si>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</si>
  <si>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</si>
  <si>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</si>
  <si>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</si>
  <si>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</si>
  <si>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</si>
  <si>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</si>
  <si>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</si>
  <si>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</si>
  <si>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</si>
  <si>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</si>
  <si>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</si>
  <si>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</si>
  <si>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</si>
  <si>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</si>
  <si>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</si>
  <si>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</si>
  <si>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</si>
  <si>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</si>
  <si>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</si>
  <si>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</si>
  <si>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</si>
  <si>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</si>
  <si>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</si>
  <si>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</si>
  <si>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</si>
  <si>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</si>
  <si>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</si>
  <si>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</si>
  <si>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</si>
  <si>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</si>
  <si>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</si>
  <si>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</si>
  <si>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</si>
  <si>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</si>
  <si>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</si>
  <si>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</si>
  <si>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</si>
  <si>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</si>
  <si>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</si>
  <si>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</si>
  <si>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</si>
  <si>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</si>
  <si>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</si>
  <si>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</si>
  <si>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</si>
  <si>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</si>
  <si>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</si>
  <si>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</si>
  <si>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</si>
  <si>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</si>
  <si>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</si>
  <si>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</si>
  <si>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</si>
  <si>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</si>
  <si>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</si>
  <si>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</si>
  <si>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</si>
  <si>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</si>
  <si>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</si>
  <si>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</si>
  <si>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</si>
  <si>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</si>
  <si>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</si>
  <si>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</si>
  <si>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</si>
  <si>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</si>
  <si>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</si>
  <si>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</si>
  <si>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</si>
  <si>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</si>
  <si>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</si>
  <si>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</si>
  <si>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</si>
  <si>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</si>
  <si>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</si>
  <si>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</si>
  <si>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</si>
  <si>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</si>
  <si>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</si>
  <si>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</si>
  <si>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</si>
  <si>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</si>
  <si>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</si>
  <si>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</si>
  <si>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</si>
  <si>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</si>
  <si>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</si>
  <si>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</si>
  <si>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</si>
  <si>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</si>
  <si>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</si>
  <si>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</si>
  <si>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</si>
  <si>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</si>
  <si>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</si>
  <si>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</si>
  <si>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</si>
  <si>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</si>
  <si>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</si>
  <si>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</si>
  <si>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</si>
  <si>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</si>
  <si>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</si>
  <si>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</si>
  <si>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</si>
  <si>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</si>
  <si>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</si>
  <si>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</si>
  <si>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</si>
  <si>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</si>
  <si>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</si>
  <si>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</si>
  <si>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</si>
  <si>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</si>
  <si>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</si>
  <si>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</si>
  <si>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</si>
  <si>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</si>
  <si>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</si>
  <si>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</si>
  <si>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</si>
  <si>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</si>
  <si>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</si>
  <si>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</si>
  <si>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</si>
  <si>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</si>
  <si>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</si>
  <si>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</si>
  <si>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</si>
  <si>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</si>
  <si>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</si>
  <si>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</si>
  <si>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</si>
  <si>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</si>
  <si>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</si>
  <si>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</si>
  <si>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</si>
  <si>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</si>
  <si>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</si>
  <si>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</si>
  <si>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</si>
  <si>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</si>
  <si>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</si>
  <si>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</si>
  <si>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</si>
  <si>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</si>
  <si>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</si>
  <si>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</si>
  <si>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</si>
  <si>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</si>
  <si>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</si>
  <si>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</si>
  <si>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</si>
  <si>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</si>
  <si>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</si>
  <si>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</si>
  <si>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</si>
  <si>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</si>
  <si>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</si>
  <si>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</si>
  <si>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</si>
  <si>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</si>
  <si>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</si>
  <si>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</si>
  <si>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</si>
  <si>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</si>
  <si>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</si>
  <si>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</si>
  <si>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</si>
  <si>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</si>
  <si>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</si>
  <si>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</si>
  <si>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</si>
  <si>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</si>
  <si>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</si>
  <si>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</si>
  <si>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</si>
  <si>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</si>
  <si>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</si>
  <si>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</si>
  <si>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</si>
  <si>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</si>
  <si>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</si>
  <si>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</si>
  <si>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</si>
  <si>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</si>
  <si>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</si>
  <si>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</si>
  <si>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</si>
  <si>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</si>
  <si>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</si>
  <si>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</si>
  <si>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</si>
  <si>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</si>
  <si>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</si>
  <si>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</si>
  <si>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</si>
  <si>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</si>
  <si>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</si>
  <si>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</si>
  <si>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</si>
  <si>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</si>
  <si>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</si>
  <si>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</si>
  <si>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</si>
  <si>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</si>
  <si>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</si>
  <si>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</si>
  <si>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</si>
  <si>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</si>
  <si>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</si>
  <si>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</si>
  <si>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</si>
  <si>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</si>
  <si>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</si>
  <si>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</si>
  <si>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</si>
  <si>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</si>
  <si>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</si>
  <si>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</si>
  <si>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</si>
  <si>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</si>
  <si>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</si>
  <si>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</si>
  <si>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</si>
  <si>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</si>
  <si>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</si>
  <si>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</si>
  <si>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</si>
  <si>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</si>
  <si>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</si>
  <si>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</si>
  <si>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</si>
  <si>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</si>
  <si>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</si>
  <si>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</si>
  <si>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</si>
  <si>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</si>
  <si>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</si>
  <si>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</si>
  <si>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</si>
  <si>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</si>
  <si>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</si>
  <si>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</si>
  <si>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</si>
  <si>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</si>
  <si>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</si>
  <si>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</si>
  <si>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</si>
  <si>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</si>
  <si>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</si>
  <si>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</si>
  <si>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</si>
  <si>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</si>
  <si>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</si>
  <si>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</si>
  <si>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</si>
  <si>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</si>
  <si>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</si>
  <si>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</si>
  <si>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</si>
  <si>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</si>
  <si>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</si>
  <si>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</si>
  <si>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</si>
  <si>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</si>
  <si>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</si>
  <si>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</si>
  <si>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</si>
  <si>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</si>
  <si>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</si>
  <si>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</si>
  <si>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</si>
  <si>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</si>
  <si>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</si>
  <si>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</si>
  <si>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</si>
  <si>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</si>
  <si>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</si>
  <si>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</si>
  <si>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</si>
  <si>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</si>
  <si>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</si>
  <si>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</si>
  <si>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</si>
  <si>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</si>
  <si>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</si>
  <si>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</si>
  <si>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</si>
  <si>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</si>
  <si>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</si>
  <si>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</si>
  <si>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</si>
  <si>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</si>
  <si>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</si>
  <si>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</si>
  <si>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</si>
  <si>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</si>
  <si>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</si>
  <si>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</si>
  <si>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</si>
  <si>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</si>
  <si>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</si>
  <si>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</si>
  <si>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</si>
  <si>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</si>
  <si>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</si>
  <si>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</si>
  <si>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</si>
  <si>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</si>
  <si>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</si>
  <si>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</si>
  <si>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</si>
  <si>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</si>
  <si>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</si>
  <si>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</si>
  <si>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</si>
  <si>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</si>
  <si>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</si>
  <si>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</si>
  <si>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</si>
  <si>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</si>
  <si>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</si>
  <si>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</si>
  <si>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</si>
  <si>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</si>
  <si>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</si>
  <si>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</si>
  <si>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</si>
  <si>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</si>
  <si>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</si>
  <si>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</si>
  <si>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</si>
  <si>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</si>
  <si>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</si>
  <si>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</si>
  <si>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</si>
  <si>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</si>
  <si>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</si>
  <si>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</si>
  <si>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</si>
  <si>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</si>
  <si>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</si>
  <si>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</si>
  <si>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</si>
  <si>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</si>
  <si>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</si>
  <si>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</si>
  <si>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</si>
  <si>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</si>
  <si>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</si>
  <si>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</si>
  <si>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</si>
  <si>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</si>
  <si>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</si>
  <si>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</si>
  <si>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</si>
  <si>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</si>
  <si>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</si>
  <si>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</si>
  <si>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</si>
  <si>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</si>
  <si>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</si>
  <si>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</si>
  <si>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</si>
  <si>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</si>
  <si>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</si>
  <si>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</si>
  <si>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</si>
  <si>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</si>
  <si>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</si>
  <si>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</si>
  <si>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</si>
  <si>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</si>
  <si>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</si>
  <si>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</si>
  <si>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</si>
  <si>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</si>
  <si>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</si>
  <si>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</si>
  <si>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</si>
  <si>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</si>
  <si>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</si>
  <si>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</si>
  <si>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</si>
  <si>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</si>
  <si>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</si>
  <si>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</si>
  <si>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</si>
  <si>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</si>
  <si>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</si>
  <si>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</si>
  <si>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</si>
  <si>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</si>
  <si>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</si>
  <si>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</si>
  <si>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</si>
  <si>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</si>
  <si>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</si>
  <si>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</si>
  <si>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</si>
  <si>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</si>
  <si>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</si>
  <si>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</si>
  <si>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</si>
  <si>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</si>
  <si>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</si>
  <si>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</si>
  <si>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</si>
  <si>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</si>
  <si>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</si>
  <si>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</si>
  <si>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</si>
  <si>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</si>
  <si>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</si>
  <si>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</si>
  <si>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</si>
  <si>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</si>
  <si>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</si>
  <si>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</si>
  <si>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</si>
  <si>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</si>
  <si>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</si>
  <si>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</si>
  <si>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</si>
  <si>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</si>
  <si>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</si>
  <si>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</si>
  <si>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</si>
  <si>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</si>
  <si>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</si>
  <si>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</si>
  <si>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</si>
  <si>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</si>
  <si>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</si>
  <si>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</si>
  <si>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</si>
  <si>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</si>
  <si>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</si>
  <si>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</si>
  <si>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</si>
  <si>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</si>
  <si>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</si>
  <si>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</si>
  <si>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</si>
  <si>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</si>
  <si>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</si>
  <si>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</si>
  <si>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</si>
  <si>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</si>
  <si>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</si>
  <si>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</si>
  <si>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</si>
  <si>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</si>
  <si>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</si>
  <si>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</si>
  <si>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</si>
  <si>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</si>
  <si>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</si>
  <si>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</si>
  <si>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</si>
  <si>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</si>
  <si>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</si>
  <si>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</si>
  <si>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</si>
  <si>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</si>
  <si>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</si>
  <si>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</si>
  <si>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</si>
  <si>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</si>
  <si>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</si>
  <si>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</si>
  <si>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</si>
  <si>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</si>
  <si>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</si>
  <si>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</si>
  <si>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</si>
  <si>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</si>
  <si>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</si>
  <si>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</si>
  <si>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</si>
  <si>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</si>
  <si>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</si>
  <si>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</si>
  <si>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</si>
  <si>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</si>
  <si>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</si>
  <si>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</si>
  <si>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</si>
  <si>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</si>
  <si>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</si>
  <si>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</si>
  <si>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</si>
  <si>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</si>
  <si>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</si>
  <si>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</si>
  <si>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</si>
  <si>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</si>
  <si>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</si>
  <si>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</si>
  <si>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</si>
  <si>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</si>
  <si>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</si>
  <si>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</si>
  <si>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</si>
  <si>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</si>
  <si>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</si>
  <si>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</si>
  <si>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</si>
  <si>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</si>
  <si>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</si>
  <si>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</si>
  <si>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</si>
  <si>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</si>
  <si>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</si>
  <si>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</si>
  <si>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</si>
  <si>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</si>
  <si>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</si>
  <si>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</si>
  <si>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</si>
  <si>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</si>
  <si>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</si>
  <si>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</si>
  <si>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</si>
  <si>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</si>
  <si>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</si>
  <si>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</si>
  <si>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</si>
  <si>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</si>
  <si>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</si>
  <si>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</si>
  <si>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</si>
  <si>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</si>
  <si>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</si>
  <si>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</si>
  <si>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</si>
  <si>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</si>
  <si>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</si>
  <si>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</si>
  <si>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</si>
  <si>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</si>
  <si>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</si>
  <si>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</si>
  <si>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</si>
  <si>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</si>
  <si>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</si>
  <si>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</si>
  <si>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</si>
  <si>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</si>
  <si>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</si>
  <si>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</si>
  <si>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</si>
  <si>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</si>
  <si>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</si>
  <si>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</si>
  <si>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</si>
  <si>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</si>
  <si>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</si>
  <si>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</si>
  <si>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</si>
  <si>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</si>
  <si>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</si>
  <si>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</si>
  <si>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</si>
  <si>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</si>
  <si>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</si>
  <si>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</si>
  <si>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</si>
  <si>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</si>
  <si>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</si>
  <si>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</si>
  <si>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</si>
  <si>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</si>
  <si>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</si>
  <si>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</si>
  <si>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</si>
  <si>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</si>
  <si>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</si>
  <si>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</si>
  <si>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</si>
  <si>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</si>
  <si>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</si>
  <si>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</si>
  <si>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</si>
  <si>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</si>
  <si>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</si>
  <si>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</si>
  <si>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</si>
  <si>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</si>
  <si>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</si>
  <si>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</si>
  <si>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</si>
  <si>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</si>
  <si>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</si>
  <si>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</si>
  <si>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</si>
  <si>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</si>
  <si>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</si>
  <si>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</si>
  <si>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</si>
  <si>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</si>
  <si>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</si>
  <si>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</si>
  <si>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</si>
  <si>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</si>
  <si>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</si>
  <si>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</si>
  <si>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</si>
  <si>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</si>
  <si>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</si>
  <si>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</si>
  <si>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</si>
  <si>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</si>
  <si>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</si>
  <si>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</si>
  <si>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</si>
  <si>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</si>
  <si>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</si>
  <si>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</si>
  <si>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</si>
  <si>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</si>
  <si>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</si>
  <si>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</si>
  <si>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</si>
  <si>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</si>
  <si>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</si>
  <si>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</si>
  <si>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</si>
  <si>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</si>
  <si>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</si>
  <si>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</si>
  <si>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</si>
  <si>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</si>
  <si>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</si>
  <si>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</si>
  <si>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</si>
  <si>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</si>
  <si>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</si>
  <si>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</si>
  <si>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</si>
  <si>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</si>
  <si>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</si>
  <si>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</si>
  <si>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</si>
  <si>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</si>
  <si>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</si>
  <si>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</si>
  <si>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</si>
  <si>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</si>
  <si>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</si>
  <si>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</si>
  <si>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</si>
  <si>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</si>
  <si>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</si>
  <si>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</si>
  <si>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</si>
  <si>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</si>
  <si>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</si>
  <si>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</si>
  <si>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</si>
  <si>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</si>
  <si>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</si>
  <si>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</si>
  <si>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</si>
  <si>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</si>
  <si>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</si>
  <si>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</si>
  <si>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</si>
  <si>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</si>
  <si>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</si>
  <si>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</si>
  <si>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</si>
  <si>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</si>
  <si>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</si>
  <si>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</si>
  <si>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</si>
  <si>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</si>
  <si>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</si>
  <si>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</si>
  <si>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</si>
  <si>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</si>
  <si>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</si>
  <si>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</si>
  <si>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</si>
  <si>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</si>
  <si>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</si>
  <si>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</si>
  <si>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</si>
  <si>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</si>
  <si>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</si>
  <si>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</si>
  <si>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</si>
  <si>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</si>
  <si>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</si>
  <si>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</si>
  <si>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</si>
  <si>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</si>
  <si>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</si>
  <si>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</si>
  <si>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</si>
  <si>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</si>
  <si>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</si>
  <si>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</si>
  <si>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</si>
  <si>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</si>
  <si>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</si>
  <si>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</si>
  <si>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</si>
  <si>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</si>
  <si>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</si>
  <si>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</si>
  <si>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</si>
  <si>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</si>
  <si>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</si>
  <si>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</si>
  <si>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</si>
  <si>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</si>
  <si>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</si>
  <si>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</si>
  <si>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</si>
  <si>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</si>
  <si>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</si>
  <si>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</si>
  <si>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</si>
  <si>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</si>
  <si>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</si>
  <si>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</si>
  <si>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</si>
  <si>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</si>
  <si>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</si>
  <si>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</si>
  <si>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</si>
  <si>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</si>
  <si>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</si>
  <si>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</si>
  <si>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</si>
  <si>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</si>
  <si>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</si>
  <si>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</si>
  <si>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</si>
  <si>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</si>
  <si>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</si>
  <si>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</si>
  <si>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</si>
  <si>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</si>
  <si>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</si>
  <si>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</si>
  <si>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</si>
  <si>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</si>
  <si>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</si>
  <si>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</si>
  <si>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</si>
  <si>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</si>
  <si>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</si>
  <si>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</si>
  <si>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</si>
  <si>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</si>
  <si>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</si>
  <si>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</si>
  <si>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</si>
  <si>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</si>
  <si>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</si>
  <si>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</si>
  <si>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</si>
  <si>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</si>
  <si>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</si>
  <si>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</si>
  <si>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</si>
  <si>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</si>
  <si>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</si>
  <si>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</si>
  <si>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</si>
  <si>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</si>
  <si>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</si>
  <si>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</si>
  <si>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</si>
  <si>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</si>
  <si>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</si>
  <si>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</si>
  <si>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</si>
  <si>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</si>
  <si>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</si>
  <si>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</si>
  <si>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</si>
  <si>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</si>
  <si>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</si>
  <si>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</si>
  <si>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</si>
  <si>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</si>
  <si>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</si>
  <si>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</si>
  <si>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</si>
  <si>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</si>
  <si>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</si>
  <si>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</si>
  <si>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</si>
  <si>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</si>
  <si>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</si>
  <si>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</si>
  <si>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</si>
  <si>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</si>
  <si>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</si>
  <si>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</si>
  <si>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</si>
  <si>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</si>
  <si>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</si>
  <si>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</si>
  <si>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</si>
  <si>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</si>
  <si>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</si>
  <si>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</si>
  <si>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</si>
  <si>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</si>
  <si>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</si>
  <si>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</si>
  <si>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</si>
  <si>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</si>
  <si>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</si>
  <si>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</si>
  <si>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</si>
  <si>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</si>
  <si>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</si>
  <si>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</si>
  <si>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</si>
  <si>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</si>
  <si>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</si>
  <si>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</si>
  <si>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</si>
  <si>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</si>
  <si>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</si>
  <si>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</si>
  <si>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</si>
  <si>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</si>
  <si>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</si>
  <si>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</si>
  <si>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</si>
  <si>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</si>
  <si>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</si>
  <si>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</si>
  <si>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</si>
  <si>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</si>
  <si>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</si>
  <si>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</si>
  <si>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</si>
  <si>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</si>
  <si>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</si>
  <si>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</si>
  <si>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</si>
  <si>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</si>
  <si>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</si>
  <si>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</si>
  <si>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</si>
  <si>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</si>
  <si>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</si>
  <si>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</si>
  <si>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</si>
  <si>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</si>
  <si>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</si>
  <si>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</si>
  <si>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</si>
  <si>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</si>
  <si>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</si>
  <si>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</si>
  <si>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</si>
  <si>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</si>
  <si>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</si>
  <si>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</si>
  <si>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</si>
  <si>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</si>
  <si>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</si>
  <si>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</si>
  <si>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</si>
  <si>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</si>
  <si>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</si>
  <si>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</si>
  <si>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</si>
  <si>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</si>
  <si>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</si>
  <si>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</si>
  <si>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</si>
  <si>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</si>
  <si>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</si>
  <si>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</si>
  <si>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</si>
  <si>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</si>
  <si>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</si>
  <si>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</si>
  <si>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</si>
  <si>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</si>
  <si>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</si>
  <si>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</si>
  <si>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</si>
  <si>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</si>
  <si>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</si>
  <si>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</si>
  <si>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</si>
  <si>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</si>
  <si>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</si>
  <si>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</si>
  <si>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</si>
  <si>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</si>
  <si>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</si>
  <si>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</si>
  <si>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</si>
  <si>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</si>
  <si>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</si>
  <si>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</si>
  <si>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</si>
  <si>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</si>
  <si>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</si>
  <si>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</si>
  <si>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</si>
  <si>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</si>
  <si>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</si>
  <si>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</si>
  <si>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</si>
  <si>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</si>
  <si>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</si>
  <si>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</si>
  <si>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</si>
  <si>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</si>
  <si>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</si>
  <si>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</si>
  <si>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</si>
  <si>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</si>
  <si>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</si>
  <si>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</si>
  <si>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</si>
  <si>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</si>
  <si>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</si>
  <si>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</si>
  <si>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</si>
  <si>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</si>
  <si>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</si>
  <si>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</si>
  <si>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</si>
  <si>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</si>
  <si>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</si>
  <si>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</si>
  <si>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</si>
  <si>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</si>
  <si>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</si>
  <si>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</si>
  <si>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</si>
  <si>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</si>
  <si>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</si>
  <si>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</si>
  <si>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</si>
  <si>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</si>
  <si>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</si>
  <si>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</si>
  <si>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</si>
  <si>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</si>
  <si>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</si>
  <si>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</si>
  <si>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</si>
  <si>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</si>
  <si>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</si>
  <si>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</si>
  <si>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</si>
  <si>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</si>
  <si>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</si>
  <si>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</si>
  <si>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</si>
  <si>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</si>
  <si>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</si>
  <si>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</si>
  <si>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</si>
  <si>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</si>
  <si>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</si>
  <si>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</si>
  <si>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</si>
  <si>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</si>
  <si>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</si>
  <si>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</si>
  <si>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</si>
  <si>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</si>
  <si>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</si>
  <si>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</si>
  <si>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</si>
  <si>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</si>
  <si>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</si>
  <si>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</si>
  <si>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</si>
  <si>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</si>
  <si>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</si>
  <si>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</si>
  <si>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</si>
  <si>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</si>
  <si>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</si>
  <si>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</si>
  <si>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</si>
  <si>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</si>
  <si>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</si>
  <si>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</si>
  <si>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</si>
  <si>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</si>
  <si>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</si>
  <si>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</si>
  <si>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</si>
  <si>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</si>
  <si>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</si>
  <si>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</si>
  <si>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</si>
  <si>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</si>
  <si>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</si>
  <si>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</si>
  <si>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</si>
  <si>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</si>
  <si>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</si>
  <si>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</si>
  <si>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</si>
  <si>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</si>
  <si>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</si>
  <si>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</si>
  <si>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</si>
  <si>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</si>
  <si>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</si>
  <si>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</si>
  <si>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</si>
  <si>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</si>
  <si>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</si>
  <si>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</si>
  <si>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</si>
  <si>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</si>
  <si>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</si>
  <si>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</si>
  <si>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</si>
  <si>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</si>
  <si>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</si>
  <si>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</si>
  <si>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</si>
  <si>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</si>
  <si>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</si>
  <si>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</si>
  <si>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</si>
  <si>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</si>
  <si>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</si>
  <si>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</si>
  <si>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</si>
  <si>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</si>
  <si>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</si>
  <si>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</si>
  <si>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</si>
  <si>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</si>
  <si>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</si>
  <si>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</si>
  <si>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</si>
  <si>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</si>
  <si>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</si>
  <si>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</si>
  <si>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</si>
  <si>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</si>
  <si>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</si>
  <si>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</si>
  <si>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</si>
  <si>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</si>
  <si>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</si>
  <si>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</si>
  <si>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</si>
  <si>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</si>
  <si>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</si>
  <si>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</si>
  <si>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</si>
  <si>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</si>
  <si>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</si>
  <si>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</si>
  <si>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</si>
  <si>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</si>
  <si>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</si>
  <si>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</si>
  <si>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</si>
  <si>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</si>
  <si>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</si>
  <si>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</si>
  <si>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</si>
  <si>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</si>
  <si>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</si>
  <si>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</si>
  <si>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</si>
  <si>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</si>
  <si>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</si>
  <si>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</si>
  <si>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</si>
  <si>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</si>
  <si>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</si>
  <si>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</si>
  <si>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</si>
  <si>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</si>
  <si>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</si>
  <si>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</si>
  <si>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</si>
  <si>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</si>
  <si>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</si>
  <si>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</si>
  <si>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</si>
  <si>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</si>
  <si>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</si>
  <si>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</si>
  <si>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</si>
  <si>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</si>
  <si>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</si>
  <si>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</si>
  <si>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</si>
  <si>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</si>
  <si>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</si>
  <si>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</si>
  <si>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</si>
  <si>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</si>
  <si>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</si>
  <si>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</si>
  <si>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</si>
  <si>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</si>
  <si>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</si>
  <si>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</si>
  <si>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</si>
  <si>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</si>
  <si>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</si>
  <si>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</si>
  <si>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</si>
  <si>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</si>
  <si>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</si>
  <si>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</si>
  <si>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</si>
  <si>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</si>
  <si>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</si>
  <si>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</si>
  <si>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</si>
  <si>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</si>
  <si>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</si>
  <si>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</si>
  <si>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</si>
  <si>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</si>
  <si>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</si>
  <si>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</si>
  <si>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</si>
  <si>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</si>
  <si>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</si>
  <si>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</si>
  <si>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</si>
  <si>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</si>
  <si>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</si>
  <si>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</si>
  <si>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</si>
  <si>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</si>
  <si>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</si>
  <si>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</si>
  <si>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</si>
  <si>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</si>
  <si>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</si>
  <si>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</si>
  <si>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</si>
  <si>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</si>
  <si>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</si>
  <si>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</si>
  <si>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</si>
  <si>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</si>
  <si>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</si>
  <si>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</si>
  <si>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</si>
  <si>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</si>
  <si>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</si>
  <si>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</si>
  <si>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</si>
  <si>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</si>
  <si>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</si>
  <si>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</si>
  <si>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</si>
  <si>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</si>
  <si>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</si>
  <si>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</si>
  <si>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</si>
  <si>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</si>
  <si>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</si>
  <si>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</si>
  <si>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</si>
  <si>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</si>
  <si>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</si>
  <si>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</si>
  <si>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</si>
  <si>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</si>
  <si>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</si>
  <si>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</si>
  <si>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</si>
  <si>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</si>
  <si>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</si>
  <si>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</si>
  <si>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</si>
  <si>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</si>
  <si>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</si>
  <si>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</si>
  <si>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</si>
  <si>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</si>
  <si>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</si>
  <si>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</si>
  <si>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</si>
  <si>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</si>
  <si>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</si>
  <si>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</si>
  <si>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</si>
  <si>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</si>
  <si>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</si>
  <si>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</si>
  <si>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</si>
  <si>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</si>
  <si>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</si>
  <si>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</si>
  <si>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</si>
  <si>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</si>
  <si>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</si>
  <si>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</si>
  <si>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</si>
  <si>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</si>
  <si>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</si>
  <si>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</si>
  <si>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</si>
  <si>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</si>
  <si>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</si>
  <si>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</si>
  <si>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</si>
  <si>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</si>
  <si>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</si>
  <si>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</si>
  <si>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</si>
  <si>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</si>
  <si>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</si>
  <si>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</si>
  <si>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</si>
  <si>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</si>
  <si>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</si>
  <si>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</si>
  <si>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</si>
  <si>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</si>
  <si>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</si>
  <si>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</si>
  <si>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</si>
  <si>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</si>
  <si>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</si>
  <si>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</si>
  <si>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</si>
  <si>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</si>
  <si>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</si>
  <si>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</si>
  <si>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</si>
  <si>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</si>
  <si>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</si>
  <si>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</si>
  <si>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</si>
  <si>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</si>
  <si>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</si>
  <si>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</si>
  <si>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</si>
  <si>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</si>
  <si>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</si>
  <si>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</si>
  <si>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</si>
  <si>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</si>
  <si>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</si>
  <si>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</si>
  <si>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</si>
  <si>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</si>
  <si>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</si>
  <si>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</si>
  <si>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</si>
  <si>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</si>
  <si>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</si>
  <si>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</si>
  <si>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</si>
  <si>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</si>
  <si>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</si>
  <si>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</si>
  <si>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</si>
  <si>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</si>
  <si>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</si>
  <si>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</si>
  <si>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</si>
  <si>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</si>
  <si>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</si>
  <si>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</si>
  <si>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</si>
  <si>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</si>
  <si>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</si>
  <si>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</si>
  <si>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</si>
  <si>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</si>
  <si>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</si>
  <si>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</si>
  <si>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</si>
  <si>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</si>
  <si>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</si>
  <si>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</si>
  <si>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</si>
  <si>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</si>
  <si>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</si>
  <si>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</si>
  <si>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</si>
  <si>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</si>
  <si>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</si>
  <si>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</si>
  <si>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</si>
  <si>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</si>
  <si>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</si>
  <si>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</si>
  <si>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</si>
  <si>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</si>
  <si>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</si>
  <si>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</si>
  <si>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</si>
  <si>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</si>
  <si>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</si>
  <si>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</si>
  <si>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</si>
  <si>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</si>
  <si>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</si>
  <si>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</si>
  <si>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</si>
  <si>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</si>
  <si>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</si>
  <si>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</si>
  <si>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</si>
  <si>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</si>
  <si>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</si>
  <si>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</si>
  <si>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</si>
  <si>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</si>
  <si>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</si>
  <si>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</si>
  <si>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</si>
  <si>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</si>
  <si>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</si>
  <si>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</si>
  <si>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</si>
  <si>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</si>
  <si>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</si>
  <si>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</si>
  <si>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</si>
  <si>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</si>
  <si>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</si>
  <si>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</si>
  <si>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</si>
  <si>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</si>
  <si>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</si>
  <si>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</si>
  <si>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</si>
  <si>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</si>
  <si>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</si>
  <si>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</si>
  <si>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</si>
  <si>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</si>
  <si>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</si>
  <si>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</si>
  <si>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</si>
  <si>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</si>
  <si>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</si>
  <si>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</si>
  <si>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</si>
  <si>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</si>
  <si>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</si>
  <si>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</si>
  <si>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</si>
  <si>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</si>
  <si>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</si>
  <si>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</si>
  <si>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</si>
  <si>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</si>
  <si>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</si>
  <si>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</si>
  <si>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</si>
  <si>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</si>
  <si>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</si>
  <si>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</si>
  <si>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</si>
  <si>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</si>
  <si>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</si>
  <si>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</si>
  <si>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</si>
  <si>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</si>
  <si>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</si>
  <si>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</si>
  <si>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</si>
  <si>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</si>
  <si>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</si>
  <si>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</si>
  <si>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</si>
  <si>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</si>
  <si>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</si>
  <si>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</si>
  <si>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</si>
  <si>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</si>
  <si>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</si>
  <si>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</si>
  <si>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</si>
  <si>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</si>
  <si>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</si>
  <si>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</si>
  <si>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</si>
  <si>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</si>
  <si>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</si>
  <si>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</si>
  <si>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</si>
  <si>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</si>
  <si>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</si>
  <si>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</si>
  <si>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</si>
  <si>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</si>
  <si>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</si>
  <si>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</si>
  <si>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</si>
  <si>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</si>
  <si>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</si>
  <si>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</si>
  <si>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</si>
  <si>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</si>
  <si>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</si>
  <si>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</si>
  <si>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</si>
  <si>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</si>
  <si>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</si>
  <si>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</si>
  <si>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</si>
  <si>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</si>
  <si>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</si>
  <si>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</si>
  <si>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</si>
  <si>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</si>
  <si>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</si>
  <si>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</si>
  <si>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</si>
  <si>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</si>
  <si>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</si>
  <si>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</si>
  <si>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</si>
  <si>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</si>
  <si>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</si>
  <si>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</si>
  <si>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</si>
  <si>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</si>
  <si>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</si>
  <si>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</si>
  <si>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</si>
  <si>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</si>
  <si>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</si>
  <si>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</si>
  <si>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</si>
  <si>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</si>
  <si>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</si>
  <si>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</si>
  <si>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</si>
  <si>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</si>
  <si>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</si>
  <si>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</si>
  <si>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</si>
  <si>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</si>
  <si>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</si>
  <si>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</si>
  <si>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</si>
  <si>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</si>
  <si>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</si>
  <si>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</si>
  <si>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</si>
  <si>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</si>
  <si>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</si>
  <si>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</si>
  <si>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</si>
  <si>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</si>
  <si>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</si>
  <si>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</si>
  <si>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</si>
  <si>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</si>
  <si>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</si>
  <si>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</si>
  <si>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</si>
  <si>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</si>
  <si>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</si>
  <si>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</si>
  <si>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</si>
  <si>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</si>
  <si>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</si>
  <si>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</si>
  <si>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</si>
  <si>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</si>
  <si>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</si>
  <si>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</si>
  <si>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</si>
  <si>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</si>
  <si>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</si>
  <si>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</si>
  <si>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</si>
  <si>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</si>
  <si>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</si>
  <si>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</si>
  <si>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</si>
  <si>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</si>
  <si>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</si>
  <si>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</si>
  <si>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</si>
  <si>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</si>
  <si>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</si>
  <si>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</si>
  <si>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</si>
  <si>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</si>
  <si>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</si>
  <si>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</si>
  <si>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</si>
  <si>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</si>
  <si>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</si>
  <si>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</si>
  <si>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</si>
  <si>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</si>
  <si>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</si>
  <si>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</si>
  <si>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</si>
  <si>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</si>
  <si>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</si>
  <si>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</si>
  <si>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</si>
  <si>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</si>
  <si>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</si>
  <si>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</si>
  <si>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</si>
  <si>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</si>
  <si>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</si>
  <si>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</si>
  <si>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</si>
  <si>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</si>
  <si>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</si>
  <si>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</si>
  <si>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</si>
  <si>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</si>
  <si>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</si>
  <si>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</si>
  <si>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</si>
  <si>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</si>
  <si>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</si>
  <si>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</si>
  <si>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</si>
  <si>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</si>
  <si>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</si>
  <si>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</si>
  <si>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</si>
  <si>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</si>
  <si>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</si>
  <si>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</si>
  <si>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</si>
  <si>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</si>
  <si>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</si>
  <si>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</si>
  <si>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</si>
  <si>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</si>
  <si>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</si>
  <si>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</si>
  <si>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</si>
  <si>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</si>
  <si>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</si>
  <si>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</si>
  <si>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</si>
  <si>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</si>
  <si>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</si>
  <si>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</si>
  <si>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</si>
  <si>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</si>
  <si>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</si>
  <si>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</si>
  <si>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</si>
  <si>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</si>
  <si>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</si>
  <si>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</si>
  <si>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</si>
  <si>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</si>
  <si>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</si>
  <si>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</si>
  <si>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</si>
  <si>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</si>
  <si>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</si>
  <si>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</si>
  <si>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</si>
  <si>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</si>
  <si>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</si>
  <si>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</si>
  <si>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</si>
  <si>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</si>
  <si>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</si>
  <si>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</si>
  <si>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</si>
  <si>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</si>
  <si>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</si>
  <si>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</si>
  <si>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</si>
  <si>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</si>
  <si>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</si>
  <si>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</si>
  <si>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</si>
  <si>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</si>
  <si>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</si>
  <si>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</si>
  <si>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</si>
  <si>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</si>
  <si>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</si>
  <si>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</si>
  <si>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</si>
  <si>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</si>
  <si>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</si>
  <si>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</si>
  <si>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</si>
  <si>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</si>
  <si>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</si>
  <si>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</si>
  <si>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</si>
  <si>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</si>
  <si>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</si>
  <si>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</si>
  <si>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</si>
  <si>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</si>
  <si>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</si>
  <si>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</si>
  <si>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</si>
  <si>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</si>
  <si>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</si>
  <si>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</si>
  <si>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</si>
  <si>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</si>
  <si>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</si>
  <si>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</si>
  <si>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</si>
  <si>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</si>
  <si>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</si>
  <si>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</si>
  <si>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</si>
  <si>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</si>
  <si>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</si>
  <si>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</si>
  <si>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</si>
  <si>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</si>
  <si>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</si>
  <si>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</si>
  <si>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</si>
  <si>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</si>
  <si>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</si>
  <si>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</si>
  <si>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</si>
  <si>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</si>
  <si>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</si>
  <si>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</si>
  <si>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</si>
  <si>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</si>
  <si>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</si>
  <si>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</si>
  <si>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</si>
  <si>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</si>
  <si>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</si>
  <si>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</si>
  <si>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</si>
  <si>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</si>
  <si>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</si>
  <si>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</si>
  <si>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</si>
  <si>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</si>
  <si>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</si>
  <si>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</si>
  <si>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</si>
  <si>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</si>
  <si>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</si>
  <si>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</si>
  <si>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</si>
  <si>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</si>
  <si>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</si>
  <si>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</si>
  <si>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</si>
  <si>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</si>
  <si>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</si>
  <si>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</si>
  <si>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</si>
  <si>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</si>
  <si>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</si>
  <si>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</si>
  <si>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</si>
  <si>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</si>
  <si>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</si>
  <si>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</si>
  <si>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</si>
  <si>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</si>
  <si>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</si>
  <si>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</si>
  <si>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</si>
  <si>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</si>
  <si>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</si>
  <si>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</si>
  <si>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</si>
  <si>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</si>
  <si>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</si>
  <si>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</si>
  <si>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</si>
  <si>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</si>
  <si>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</si>
  <si>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</si>
  <si>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</si>
  <si>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</si>
  <si>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</si>
  <si>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</si>
  <si>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</si>
  <si>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</si>
  <si>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</si>
  <si>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</si>
  <si>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</si>
  <si>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</si>
  <si>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</si>
  <si>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</si>
  <si>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</si>
  <si>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</si>
  <si>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</si>
  <si>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</si>
  <si>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</si>
  <si>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</si>
  <si>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</si>
  <si>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</si>
  <si>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</si>
  <si>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</si>
  <si>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</si>
  <si>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</si>
  <si>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</si>
  <si>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</si>
  <si>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</si>
  <si>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</si>
  <si>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</si>
  <si>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</si>
  <si>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</si>
  <si>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</si>
  <si>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</si>
  <si>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</si>
  <si>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</si>
  <si>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</si>
  <si>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</si>
  <si>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</si>
  <si>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</si>
  <si>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</si>
  <si>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</si>
  <si>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</si>
  <si>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</si>
  <si>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</si>
  <si>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</si>
  <si>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</si>
  <si>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</si>
  <si>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</si>
  <si>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</si>
  <si>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</si>
  <si>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</si>
  <si>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</si>
  <si>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</si>
  <si>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</si>
  <si>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</si>
  <si>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</si>
  <si>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</si>
  <si>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</si>
  <si>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</si>
  <si>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</si>
  <si>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</si>
  <si>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</si>
  <si>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</si>
  <si>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</si>
  <si>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</si>
  <si>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</si>
  <si>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</si>
  <si>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</si>
  <si>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</si>
  <si>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</si>
  <si>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</si>
  <si>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</si>
  <si>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</si>
  <si>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</si>
  <si>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</si>
  <si>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</si>
  <si>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</si>
  <si>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</si>
  <si>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</si>
  <si>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</si>
  <si>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</si>
  <si>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</si>
  <si>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</si>
  <si>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</si>
  <si>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</si>
  <si>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</si>
  <si>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</si>
  <si>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</si>
  <si>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</si>
  <si>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</si>
  <si>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</si>
  <si>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</si>
  <si>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</si>
  <si>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</si>
  <si>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</si>
  <si>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</si>
  <si>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</si>
  <si>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</si>
  <si>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</si>
  <si>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</si>
  <si>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</si>
  <si>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</si>
  <si>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</si>
  <si>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</si>
  <si>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</si>
  <si>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</si>
  <si>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</si>
  <si>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</si>
  <si>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</si>
  <si>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</si>
  <si>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</si>
  <si>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</si>
  <si>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</si>
  <si>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</si>
  <si>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</si>
  <si>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</si>
  <si>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</si>
  <si>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</si>
  <si>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</si>
  <si>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</si>
  <si>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</si>
  <si>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</si>
  <si>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</si>
  <si>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</si>
  <si>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</si>
  <si>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</si>
  <si>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</si>
  <si>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</si>
  <si>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</si>
  <si>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</si>
  <si>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</si>
  <si>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</si>
  <si>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</si>
  <si>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</si>
  <si>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</si>
  <si>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</si>
  <si>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</si>
  <si>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</si>
  <si>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</si>
  <si>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</si>
  <si>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</si>
  <si>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</si>
  <si>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</si>
  <si>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</si>
  <si>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</si>
  <si>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</si>
  <si>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</si>
  <si>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</si>
  <si>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</si>
  <si>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</si>
  <si>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</si>
  <si>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</si>
  <si>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</si>
  <si>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</si>
  <si>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</si>
  <si>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</si>
  <si>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</si>
  <si>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</si>
  <si>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</si>
  <si>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</si>
  <si>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</si>
  <si>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</si>
  <si>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</si>
  <si>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</si>
  <si>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</si>
  <si>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</si>
  <si>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</si>
  <si>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</si>
  <si>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</si>
  <si>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</si>
  <si>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</si>
  <si>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</si>
  <si>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</si>
  <si>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</si>
  <si>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</si>
  <si>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</si>
  <si>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</si>
  <si>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</si>
  <si>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</si>
  <si>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</si>
  <si>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</si>
  <si>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</si>
  <si>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</si>
  <si>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</si>
  <si>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</si>
  <si>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</si>
  <si>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</si>
  <si>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</si>
  <si>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</si>
  <si>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</si>
  <si>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</si>
  <si>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</si>
  <si>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</si>
  <si>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</si>
  <si>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</si>
  <si>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</si>
  <si>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</si>
  <si>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</si>
  <si>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</si>
  <si>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</si>
  <si>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</si>
  <si>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</si>
  <si>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</si>
  <si>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</si>
  <si>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</si>
  <si>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</si>
  <si>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</si>
  <si>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</si>
  <si>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</si>
  <si>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</si>
  <si>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</si>
  <si>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</si>
  <si>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</si>
  <si>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</si>
  <si>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</si>
  <si>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</si>
  <si>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</si>
  <si>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</si>
  <si>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</si>
  <si>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</si>
  <si>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</si>
  <si>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</si>
  <si>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</si>
  <si>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</si>
  <si>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</si>
  <si>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</si>
  <si>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</si>
  <si>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</si>
  <si>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</si>
  <si>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</si>
  <si>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</si>
  <si>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</si>
  <si>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</si>
  <si>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</si>
  <si>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</si>
  <si>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</si>
  <si>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</si>
  <si>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</si>
  <si>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</si>
  <si>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</si>
  <si>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</si>
  <si>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</si>
  <si>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</si>
  <si>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</si>
  <si>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</si>
  <si>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</si>
  <si>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</si>
  <si>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</si>
  <si>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</si>
  <si>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</si>
  <si>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</si>
  <si>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</si>
  <si>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</si>
  <si>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</si>
  <si>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</si>
  <si>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</si>
  <si>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</si>
  <si>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</si>
  <si>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</si>
  <si>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</si>
  <si>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</si>
  <si>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</si>
  <si>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</si>
  <si>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</si>
  <si>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</si>
  <si>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</si>
  <si>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</si>
  <si>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</si>
  <si>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</si>
  <si>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</si>
  <si>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</si>
  <si>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</si>
  <si>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</si>
  <si>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</si>
  <si>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</si>
  <si>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</si>
  <si>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</si>
  <si>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</si>
  <si>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</si>
  <si>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</si>
  <si>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</si>
  <si>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</si>
  <si>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</si>
  <si>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</si>
  <si>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</si>
  <si>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</si>
  <si>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</si>
  <si>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</si>
  <si>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</si>
  <si>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</si>
  <si>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</si>
  <si>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</si>
  <si>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</si>
  <si>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</si>
  <si>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</si>
  <si>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</si>
  <si>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</si>
  <si>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</si>
  <si>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</si>
  <si>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</si>
  <si>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</si>
  <si>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</si>
  <si>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</si>
  <si>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</si>
  <si>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</si>
  <si>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</si>
  <si>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</si>
  <si>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</si>
  <si>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</si>
  <si>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</si>
  <si>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</si>
  <si>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</si>
  <si>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</si>
  <si>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</si>
  <si>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</si>
  <si>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</si>
  <si>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</si>
  <si>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</si>
  <si>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</si>
  <si>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</si>
  <si>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</si>
  <si>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</si>
  <si>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</si>
  <si>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</si>
  <si>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</si>
  <si>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</si>
  <si>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</si>
  <si>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</si>
  <si>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</si>
  <si>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</si>
  <si>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</si>
  <si>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</si>
  <si>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</si>
  <si>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</si>
  <si>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</si>
  <si>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</si>
  <si>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</si>
  <si>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</si>
  <si>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</si>
  <si>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</si>
  <si>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</si>
  <si>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</si>
  <si>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</si>
  <si>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</si>
  <si>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</si>
  <si>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</si>
  <si>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</si>
  <si>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</si>
  <si>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</si>
  <si>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</si>
  <si>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</si>
  <si>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</si>
  <si>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</si>
  <si>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</si>
  <si>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</si>
  <si>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</si>
  <si>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</si>
  <si>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</si>
  <si>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</si>
  <si>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</si>
  <si>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</si>
  <si>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</si>
  <si>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</si>
  <si>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</si>
  <si>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</si>
  <si>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</si>
  <si>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</si>
  <si>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</si>
  <si>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</si>
  <si>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</si>
  <si>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</si>
  <si>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</si>
  <si>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</si>
  <si>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</si>
  <si>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</si>
  <si>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</si>
  <si>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</si>
  <si>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</si>
  <si>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</si>
  <si>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</si>
  <si>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</si>
  <si>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</si>
  <si>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</si>
  <si>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</si>
  <si>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</si>
  <si>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</si>
  <si>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</si>
  <si>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</si>
  <si>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</si>
  <si>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</si>
  <si>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</si>
  <si>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</si>
  <si>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</si>
  <si>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</si>
  <si>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</si>
  <si>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</si>
  <si>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</si>
  <si>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</si>
  <si>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</si>
  <si>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</si>
  <si>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</si>
  <si>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</si>
  <si>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</si>
  <si>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</si>
  <si>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</si>
  <si>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</si>
  <si>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</si>
  <si>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</si>
  <si>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</si>
  <si>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</si>
  <si>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</si>
  <si>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</si>
  <si>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</si>
  <si>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</si>
  <si>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</si>
  <si>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</si>
  <si>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</si>
  <si>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</si>
  <si>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</si>
  <si>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</si>
  <si>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</si>
  <si>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</si>
  <si>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</si>
  <si>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</si>
  <si>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</si>
  <si>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</si>
  <si>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</si>
  <si>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</si>
  <si>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</si>
  <si>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</si>
  <si>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</si>
  <si>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</si>
  <si>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</si>
  <si>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</si>
  <si>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</si>
  <si>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</si>
  <si>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</si>
  <si>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</si>
  <si>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</si>
  <si>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</si>
  <si>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</si>
  <si>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</si>
  <si>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</si>
  <si>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</si>
  <si>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</si>
  <si>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</si>
  <si>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</si>
  <si>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</si>
  <si>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</si>
  <si>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</si>
  <si>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</si>
  <si>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</si>
  <si>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</si>
  <si>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</si>
  <si>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</si>
  <si>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</si>
  <si>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</si>
  <si>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</si>
  <si>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</si>
  <si>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</si>
  <si>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</si>
  <si>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</si>
  <si>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</si>
  <si>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</si>
  <si>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</si>
  <si>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</si>
  <si>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</si>
  <si>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</si>
  <si>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</si>
  <si>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</si>
  <si>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</si>
  <si>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</si>
  <si>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</si>
  <si>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</si>
  <si>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</si>
  <si>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</si>
  <si>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</si>
  <si>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</si>
  <si>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</si>
  <si>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</si>
  <si>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</si>
  <si>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</si>
  <si>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</si>
  <si>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</si>
  <si>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</si>
  <si>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</si>
  <si>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</si>
  <si>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</si>
  <si>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</si>
  <si>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</si>
  <si>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</si>
  <si>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</si>
  <si>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</si>
  <si>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</si>
  <si>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</si>
  <si>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</si>
  <si>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</si>
  <si>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</si>
  <si>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</si>
  <si>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</si>
  <si>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</si>
  <si>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</si>
  <si>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</si>
  <si>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</si>
  <si>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</si>
  <si>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</si>
  <si>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</si>
  <si>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</si>
  <si>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</si>
  <si>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</si>
  <si>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</si>
  <si>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</si>
  <si>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</si>
  <si>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</si>
  <si>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</si>
  <si>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</si>
  <si>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</si>
  <si>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</si>
  <si>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</si>
  <si>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</si>
  <si>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</si>
  <si>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</si>
  <si>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</si>
  <si>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</si>
  <si>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</si>
  <si>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</si>
  <si>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</si>
  <si>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</si>
  <si>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</si>
  <si>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</si>
  <si>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</si>
  <si>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</si>
  <si>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</si>
  <si>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</si>
  <si>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</si>
  <si>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</si>
  <si>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</si>
  <si>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</si>
  <si>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</si>
  <si>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</si>
  <si>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</si>
  <si>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</si>
  <si>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</si>
  <si>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</si>
  <si>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</si>
  <si>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</si>
  <si>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</si>
  <si>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</si>
  <si>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</si>
  <si>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</si>
  <si>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</si>
  <si>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</si>
  <si>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</si>
  <si>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</si>
  <si>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</si>
  <si>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</si>
  <si>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</si>
  <si>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</si>
  <si>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</si>
  <si>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</si>
  <si>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</si>
  <si>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</si>
  <si>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</si>
  <si>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</si>
  <si>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</si>
  <si>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</si>
  <si>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</si>
  <si>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</si>
  <si>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</si>
  <si>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</si>
  <si>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</si>
  <si>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</si>
  <si>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</si>
  <si>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</si>
  <si>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</si>
  <si>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</si>
  <si>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</si>
  <si>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</si>
  <si>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</si>
  <si>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</si>
  <si>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</si>
  <si>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</si>
  <si>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</si>
  <si>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</si>
  <si>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</si>
  <si>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</si>
  <si>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</si>
  <si>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</si>
  <si>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</si>
  <si>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</si>
  <si>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</si>
  <si>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</si>
  <si>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</si>
  <si>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</si>
  <si>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</si>
  <si>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</si>
  <si>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</si>
  <si>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</si>
  <si>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</si>
  <si>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</si>
  <si>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</si>
  <si>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</si>
  <si>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</si>
  <si>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</si>
  <si>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</si>
  <si>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</si>
  <si>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</si>
  <si>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</si>
  <si>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</si>
  <si>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</si>
  <si>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</si>
  <si>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</si>
  <si>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</si>
  <si>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</si>
  <si>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</si>
  <si>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</si>
  <si>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</si>
  <si>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</si>
  <si>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</si>
  <si>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</si>
  <si>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</si>
  <si>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</si>
  <si>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</si>
  <si>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</si>
  <si>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</si>
  <si>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</si>
  <si>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</si>
  <si>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</si>
  <si>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</si>
  <si>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</si>
  <si>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</si>
  <si>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</si>
  <si>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</si>
  <si>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</si>
  <si>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</si>
  <si>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</si>
  <si>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</si>
  <si>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</si>
  <si>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</si>
  <si>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</si>
  <si>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</si>
  <si>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</si>
  <si>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</si>
  <si>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</si>
  <si>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</si>
  <si>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</si>
  <si>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</si>
  <si>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</si>
  <si>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</si>
  <si>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</si>
  <si>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</si>
  <si>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</si>
  <si>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</si>
  <si>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</si>
  <si>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</si>
  <si>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</si>
  <si>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</si>
  <si>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</si>
  <si>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</si>
  <si>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</si>
  <si>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</si>
  <si>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</si>
  <si>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</si>
  <si>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</si>
  <si>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</si>
  <si>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</si>
  <si>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</si>
  <si>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</si>
  <si>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</si>
  <si>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</si>
  <si>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</si>
  <si>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</si>
  <si>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</si>
  <si>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</si>
  <si>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</si>
  <si>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</si>
  <si>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</si>
  <si>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</si>
  <si>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</si>
  <si>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</si>
  <si>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</si>
  <si>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</si>
  <si>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</si>
  <si>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</si>
  <si>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</si>
  <si>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</si>
  <si>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</si>
  <si>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</si>
  <si>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</si>
  <si>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</si>
  <si>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</si>
  <si>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</si>
  <si>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</si>
  <si>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</si>
  <si>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</si>
  <si>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</si>
  <si>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</si>
  <si>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</si>
  <si>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</si>
  <si>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</si>
  <si>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</si>
  <si>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</si>
  <si>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</si>
  <si>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</si>
  <si>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</si>
  <si>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</si>
  <si>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</si>
  <si>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</si>
  <si>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</si>
  <si>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</si>
  <si>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</si>
  <si>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</si>
  <si>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</si>
  <si>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</si>
  <si>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</si>
  <si>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</si>
  <si>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</si>
  <si>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</si>
  <si>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</si>
  <si>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</si>
  <si>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</si>
  <si>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</si>
  <si>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</si>
  <si>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</si>
  <si>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</si>
  <si>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</si>
  <si>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</si>
  <si>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</si>
  <si>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</si>
  <si>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</si>
  <si>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</si>
  <si>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</si>
  <si>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</si>
  <si>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</si>
  <si>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</si>
  <si>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</si>
  <si>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</si>
  <si>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</si>
  <si>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</si>
  <si>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</si>
  <si>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</si>
  <si>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</si>
  <si>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</si>
  <si>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</si>
  <si>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</si>
  <si>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</si>
  <si>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</si>
  <si>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</si>
  <si>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</si>
  <si>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</si>
  <si>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</si>
  <si>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</si>
  <si>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</si>
  <si>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</si>
  <si>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</si>
  <si>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</si>
  <si>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</si>
  <si>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</si>
  <si>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</si>
  <si>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</si>
  <si>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</si>
  <si>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</si>
  <si>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</si>
  <si>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</si>
  <si>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</si>
  <si>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</si>
  <si>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</si>
  <si>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</si>
  <si>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</si>
  <si>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</si>
  <si>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</si>
  <si>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</si>
  <si>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</si>
  <si>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</si>
  <si>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</si>
  <si>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</si>
  <si>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</si>
  <si>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</si>
  <si>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</si>
  <si>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</si>
  <si>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</si>
  <si>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</si>
  <si>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</si>
  <si>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</si>
  <si>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</si>
  <si>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</si>
  <si>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</si>
  <si>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</si>
  <si>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</si>
  <si>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</si>
  <si>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</si>
  <si>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</si>
  <si>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</si>
  <si>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</si>
  <si>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</si>
  <si>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</si>
  <si>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</si>
  <si>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</si>
  <si>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</si>
  <si>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</si>
  <si>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</si>
  <si>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</si>
  <si>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</si>
  <si>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</si>
  <si>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</si>
  <si>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</si>
  <si>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</si>
  <si>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</si>
  <si>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</si>
  <si>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</si>
  <si>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</si>
  <si>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</si>
  <si>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</si>
  <si>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</si>
  <si>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</si>
  <si>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</si>
  <si>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</si>
  <si>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</si>
  <si>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</si>
  <si>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</si>
  <si>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</si>
  <si>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</si>
  <si>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</si>
  <si>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</si>
  <si>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</si>
  <si>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</si>
  <si>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</si>
  <si>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</si>
  <si>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</si>
  <si>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</si>
  <si>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</si>
  <si>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</si>
  <si>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</si>
  <si>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</si>
  <si>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</si>
  <si>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</si>
  <si>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</si>
  <si>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</si>
  <si>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</si>
  <si>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</si>
  <si>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</si>
  <si>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</si>
  <si>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</si>
  <si>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</si>
  <si>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</si>
  <si>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</si>
  <si>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</si>
  <si>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</si>
  <si>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</si>
  <si>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</si>
  <si>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</si>
  <si>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</si>
  <si>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</si>
  <si>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</si>
  <si>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</si>
  <si>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</si>
  <si>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</si>
  <si>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</si>
  <si>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</si>
  <si>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</si>
  <si>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</si>
  <si>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</si>
  <si>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</si>
  <si>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</si>
  <si>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</si>
  <si>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</si>
  <si>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</si>
  <si>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</si>
  <si>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</si>
  <si>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</si>
  <si>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</si>
  <si>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</si>
  <si>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</si>
  <si>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</si>
  <si>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</si>
  <si>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</si>
  <si>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</si>
  <si>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</si>
  <si>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</si>
  <si>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</si>
  <si>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</si>
  <si>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</si>
  <si>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</si>
  <si>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</si>
  <si>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</si>
  <si>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</si>
  <si>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</si>
  <si>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</si>
  <si>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</si>
  <si>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</si>
  <si>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</si>
  <si>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</si>
  <si>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</si>
  <si>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</si>
  <si>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</si>
  <si>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</si>
  <si>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</si>
  <si>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</si>
  <si>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</si>
  <si>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</si>
  <si>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</si>
  <si>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</si>
  <si>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</si>
  <si>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</si>
  <si>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</si>
  <si>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</si>
  <si>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</si>
  <si>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</si>
  <si>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</si>
  <si>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</si>
  <si>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</si>
  <si>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</si>
  <si>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</si>
  <si>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</si>
  <si>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</si>
  <si>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</si>
  <si>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</si>
  <si>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</si>
  <si>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</si>
  <si>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</si>
  <si>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</si>
  <si>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</si>
  <si>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</si>
  <si>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</si>
  <si>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</si>
  <si>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</si>
  <si>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</si>
  <si>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</si>
  <si>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</si>
  <si>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</si>
  <si>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</si>
  <si>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</si>
  <si>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</si>
  <si>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</si>
  <si>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</si>
  <si>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</si>
  <si>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</si>
  <si>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</si>
  <si>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</si>
  <si>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</si>
  <si>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</si>
  <si>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</si>
  <si>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</si>
  <si>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</si>
  <si>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</si>
  <si>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</si>
  <si>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</si>
  <si>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</si>
  <si>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</si>
  <si>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</si>
  <si>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</si>
  <si>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</si>
  <si>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</si>
  <si>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</si>
  <si>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</si>
  <si>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</si>
  <si>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</si>
  <si>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</si>
  <si>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</si>
  <si>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</si>
  <si>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</si>
  <si>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</si>
  <si>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</si>
  <si>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</si>
  <si>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</si>
  <si>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</si>
  <si>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</si>
  <si>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</si>
  <si>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</si>
  <si>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</si>
  <si>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</si>
  <si>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</si>
  <si>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</si>
  <si>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</si>
  <si>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</si>
  <si>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</si>
  <si>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</si>
  <si>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</si>
  <si>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</si>
  <si>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</si>
  <si>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</si>
  <si>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</si>
  <si>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</si>
  <si>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</si>
  <si>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</si>
  <si>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</si>
  <si>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</si>
  <si>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</si>
  <si>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</si>
  <si>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</si>
  <si>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</si>
  <si>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</si>
  <si>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</si>
  <si>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</si>
  <si>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</si>
  <si>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</si>
  <si>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</si>
  <si>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</si>
  <si>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</si>
  <si>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</si>
  <si>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</si>
  <si>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</si>
  <si>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</si>
  <si>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</si>
  <si>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</si>
  <si>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</si>
  <si>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</si>
  <si>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</si>
  <si>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</si>
  <si>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</si>
  <si>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</si>
  <si>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</si>
  <si>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</si>
  <si>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</si>
  <si>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</si>
  <si>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</si>
  <si>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</si>
  <si>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</si>
  <si>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</si>
  <si>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</si>
  <si>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</si>
  <si>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</si>
  <si>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</si>
  <si>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</si>
  <si>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</si>
  <si>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</si>
  <si>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366211 ЧР, Гудермесский район, с.п.Ойсхар, ул.У.М.Кадырова,11</t>
  </si>
  <si>
    <t>87454729</t>
  </si>
  <si>
    <t>2005006024</t>
  </si>
  <si>
    <t>200501001</t>
  </si>
  <si>
    <t>1082032001314</t>
  </si>
  <si>
    <t>Директор</t>
  </si>
  <si>
    <t>Талхикова С.Б.</t>
  </si>
  <si>
    <t>oesangur@list.ru</t>
  </si>
  <si>
    <t>8(938) 995 56 08</t>
  </si>
  <si>
    <t xml:space="preserve">Муниципальное бюджетное общеобразовательное учреждение "Ойсхарская средняя школа (МБОУ "Ойсхарская СШ№3")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</si>
</sst>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X29" sqref="X29:CF29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10185</v>
      </c>
      <c r="AQ20" s="175">
        <f>year+1</f>
        <v>2023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11100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11091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11093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11094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11095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5">
        <v>25</v>
      </c>
      <c r="Q21" s="85">
        <v>25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8</v>
      </c>
      <c r="Q22" s="85">
        <v>8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>
        <v>15</v>
      </c>
      <c r="Q23" s="85">
        <v>15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5">
        <v>2</v>
      </c>
      <c r="Q24" s="85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5">
        <v>0</v>
      </c>
      <c r="Q25" s="85">
        <v>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Q23" sqref="Q23:AA23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5">
        <f>SUM(Q21:AA21)</f>
        <v>536</v>
      </c>
      <c r="Q21" s="85">
        <v>49</v>
      </c>
      <c r="R21" s="85">
        <v>57</v>
      </c>
      <c r="S21" s="85">
        <v>46</v>
      </c>
      <c r="T21" s="85">
        <v>67</v>
      </c>
      <c r="U21" s="85">
        <v>56</v>
      </c>
      <c r="V21" s="85">
        <v>51</v>
      </c>
      <c r="W21" s="85">
        <v>76</v>
      </c>
      <c r="X21" s="85">
        <v>57</v>
      </c>
      <c r="Y21" s="85">
        <v>37</v>
      </c>
      <c r="Z21" s="85">
        <v>24</v>
      </c>
      <c r="AA21" s="85">
        <v>16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5">
        <f t="shared" ref="P22" si="0">SUM(Q22:AA22)</f>
        <v>536</v>
      </c>
      <c r="Q22" s="85">
        <v>49</v>
      </c>
      <c r="R22" s="85">
        <v>57</v>
      </c>
      <c r="S22" s="85">
        <v>46</v>
      </c>
      <c r="T22" s="85">
        <v>67</v>
      </c>
      <c r="U22" s="85">
        <v>56</v>
      </c>
      <c r="V22" s="85">
        <v>51</v>
      </c>
      <c r="W22" s="85">
        <v>76</v>
      </c>
      <c r="X22" s="85">
        <v>57</v>
      </c>
      <c r="Y22" s="85">
        <v>37</v>
      </c>
      <c r="Z22" s="85">
        <v>24</v>
      </c>
      <c r="AA22" s="85">
        <v>16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536</v>
      </c>
      <c r="Q23" s="85">
        <v>49</v>
      </c>
      <c r="R23" s="85">
        <v>57</v>
      </c>
      <c r="S23" s="85">
        <v>46</v>
      </c>
      <c r="T23" s="85">
        <v>67</v>
      </c>
      <c r="U23" s="85">
        <v>56</v>
      </c>
      <c r="V23" s="85">
        <v>51</v>
      </c>
      <c r="W23" s="85">
        <v>76</v>
      </c>
      <c r="X23" s="85">
        <v>57</v>
      </c>
      <c r="Y23" s="85">
        <v>37</v>
      </c>
      <c r="Z23" s="85">
        <v>24</v>
      </c>
      <c r="AA23" s="85">
        <v>16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7" activePane="bottomRight" state="frozen"/>
      <selection activeCell="A14" sqref="A14"/>
      <selection pane="topRight" activeCell="P14" sqref="P14"/>
      <selection pane="bottomLeft" activeCell="A21" sqref="A21"/>
      <selection pane="bottomRight" activeCell="AC41" sqref="AC4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37</v>
      </c>
      <c r="Q21" s="85">
        <v>2</v>
      </c>
      <c r="R21" s="85">
        <v>0</v>
      </c>
      <c r="S21" s="85">
        <v>2</v>
      </c>
      <c r="T21" s="85"/>
      <c r="U21" s="85"/>
      <c r="V21" s="85">
        <v>37</v>
      </c>
      <c r="W21" s="85"/>
      <c r="X21" s="85"/>
      <c r="Y21" s="85"/>
      <c r="Z21" s="85"/>
      <c r="AA21" s="85"/>
      <c r="AB21" s="85"/>
      <c r="AC21" s="85"/>
      <c r="AD21" s="85"/>
      <c r="AE21" s="85">
        <v>37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5">
        <v>37</v>
      </c>
      <c r="Q22" s="85">
        <v>2</v>
      </c>
      <c r="R22" s="85">
        <v>0</v>
      </c>
      <c r="S22" s="85">
        <v>2</v>
      </c>
      <c r="T22" s="85"/>
      <c r="U22" s="85"/>
      <c r="V22" s="85">
        <v>37</v>
      </c>
      <c r="W22" s="85"/>
      <c r="X22" s="85"/>
      <c r="Y22" s="85"/>
      <c r="Z22" s="85"/>
      <c r="AA22" s="85"/>
      <c r="AB22" s="85"/>
      <c r="AC22" s="85"/>
      <c r="AD22" s="85"/>
      <c r="AE22" s="85">
        <v>37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15</v>
      </c>
      <c r="Q23" s="85">
        <v>2</v>
      </c>
      <c r="R23" s="85">
        <v>0</v>
      </c>
      <c r="S23" s="85">
        <v>2</v>
      </c>
      <c r="T23" s="85"/>
      <c r="U23" s="85"/>
      <c r="V23" s="85">
        <v>15</v>
      </c>
      <c r="W23" s="85"/>
      <c r="X23" s="85"/>
      <c r="Y23" s="85"/>
      <c r="Z23" s="85"/>
      <c r="AA23" s="85"/>
      <c r="AB23" s="85"/>
      <c r="AC23" s="85"/>
      <c r="AD23" s="85"/>
      <c r="AE23" s="85">
        <v>15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>
        <v>0</v>
      </c>
      <c r="Q24" s="85"/>
      <c r="R24" s="85"/>
      <c r="S24" s="85"/>
      <c r="T24" s="85"/>
      <c r="U24" s="85"/>
      <c r="V24" s="85">
        <v>0</v>
      </c>
      <c r="W24" s="85"/>
      <c r="X24" s="85"/>
      <c r="Y24" s="85"/>
      <c r="Z24" s="85"/>
      <c r="AA24" s="85"/>
      <c r="AB24" s="85"/>
      <c r="AC24" s="85"/>
      <c r="AD24" s="85"/>
      <c r="AE24" s="85">
        <v>0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>
        <v>0</v>
      </c>
      <c r="Q25" s="85"/>
      <c r="R25" s="85"/>
      <c r="S25" s="85"/>
      <c r="T25" s="85"/>
      <c r="U25" s="85"/>
      <c r="V25" s="85">
        <v>0</v>
      </c>
      <c r="W25" s="85"/>
      <c r="X25" s="85"/>
      <c r="Y25" s="85"/>
      <c r="Z25" s="85"/>
      <c r="AA25" s="85"/>
      <c r="AB25" s="85"/>
      <c r="AC25" s="85"/>
      <c r="AD25" s="85"/>
      <c r="AE25" s="85">
        <v>0</v>
      </c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>
        <v>3</v>
      </c>
      <c r="Q26" s="85"/>
      <c r="R26" s="85"/>
      <c r="S26" s="85"/>
      <c r="T26" s="85"/>
      <c r="U26" s="85"/>
      <c r="V26" s="85">
        <v>3</v>
      </c>
      <c r="W26" s="85"/>
      <c r="X26" s="85"/>
      <c r="Y26" s="85"/>
      <c r="Z26" s="85"/>
      <c r="AA26" s="85"/>
      <c r="AB26" s="85"/>
      <c r="AC26" s="85"/>
      <c r="AD26" s="85"/>
      <c r="AE26" s="85">
        <v>3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>
        <v>0</v>
      </c>
      <c r="Q27" s="85"/>
      <c r="R27" s="85"/>
      <c r="S27" s="85"/>
      <c r="T27" s="85"/>
      <c r="U27" s="85"/>
      <c r="V27" s="85">
        <v>0</v>
      </c>
      <c r="W27" s="85"/>
      <c r="X27" s="85"/>
      <c r="Y27" s="85"/>
      <c r="Z27" s="85"/>
      <c r="AA27" s="85"/>
      <c r="AB27" s="85"/>
      <c r="AC27" s="85"/>
      <c r="AD27" s="85"/>
      <c r="AE27" s="85">
        <v>0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>
        <v>0</v>
      </c>
      <c r="Q28" s="85"/>
      <c r="R28" s="85"/>
      <c r="S28" s="85"/>
      <c r="T28" s="85"/>
      <c r="U28" s="85"/>
      <c r="V28" s="85">
        <v>0</v>
      </c>
      <c r="W28" s="85"/>
      <c r="X28" s="85"/>
      <c r="Y28" s="85"/>
      <c r="Z28" s="85"/>
      <c r="AA28" s="85"/>
      <c r="AB28" s="85"/>
      <c r="AC28" s="85"/>
      <c r="AD28" s="85"/>
      <c r="AE28" s="85">
        <v>0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>
        <v>16</v>
      </c>
      <c r="Q29" s="85"/>
      <c r="R29" s="85">
        <v>0</v>
      </c>
      <c r="S29" s="85">
        <v>0</v>
      </c>
      <c r="T29" s="85"/>
      <c r="U29" s="85"/>
      <c r="V29" s="85">
        <v>16</v>
      </c>
      <c r="W29" s="85"/>
      <c r="X29" s="85"/>
      <c r="Y29" s="85"/>
      <c r="Z29" s="85"/>
      <c r="AA29" s="85"/>
      <c r="AB29" s="85"/>
      <c r="AC29" s="85"/>
      <c r="AD29" s="85"/>
      <c r="AE29" s="85">
        <v>16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5">
        <v>16</v>
      </c>
      <c r="Q30" s="85"/>
      <c r="R30" s="85"/>
      <c r="S30" s="85"/>
      <c r="T30" s="85"/>
      <c r="U30" s="85"/>
      <c r="V30" s="85">
        <v>16</v>
      </c>
      <c r="W30" s="85"/>
      <c r="X30" s="85"/>
      <c r="Y30" s="85"/>
      <c r="Z30" s="85"/>
      <c r="AA30" s="85"/>
      <c r="AB30" s="85"/>
      <c r="AC30" s="85"/>
      <c r="AD30" s="85"/>
      <c r="AE30" s="85">
        <v>16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5">
        <v>0</v>
      </c>
      <c r="Q31" s="85"/>
      <c r="R31" s="85"/>
      <c r="S31" s="85"/>
      <c r="T31" s="85"/>
      <c r="U31" s="85"/>
      <c r="V31" s="85">
        <v>0</v>
      </c>
      <c r="W31" s="85"/>
      <c r="X31" s="85"/>
      <c r="Y31" s="85"/>
      <c r="Z31" s="85"/>
      <c r="AA31" s="85"/>
      <c r="AB31" s="85"/>
      <c r="AC31" s="85"/>
      <c r="AD31" s="85"/>
      <c r="AE31" s="85">
        <v>0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5">
        <v>0</v>
      </c>
      <c r="Q32" s="85"/>
      <c r="R32" s="85"/>
      <c r="S32" s="85"/>
      <c r="T32" s="85"/>
      <c r="U32" s="85"/>
      <c r="V32" s="85">
        <v>0</v>
      </c>
      <c r="W32" s="85"/>
      <c r="X32" s="85"/>
      <c r="Y32" s="85"/>
      <c r="Z32" s="85"/>
      <c r="AA32" s="85"/>
      <c r="AB32" s="85"/>
      <c r="AC32" s="85"/>
      <c r="AD32" s="85"/>
      <c r="AE32" s="85">
        <v>0</v>
      </c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5">
        <v>2</v>
      </c>
      <c r="Q33" s="85"/>
      <c r="R33" s="85"/>
      <c r="S33" s="85"/>
      <c r="T33" s="85"/>
      <c r="U33" s="85"/>
      <c r="V33" s="85">
        <v>2</v>
      </c>
      <c r="W33" s="85"/>
      <c r="X33" s="85"/>
      <c r="Y33" s="85"/>
      <c r="Z33" s="85"/>
      <c r="AA33" s="85"/>
      <c r="AB33" s="85"/>
      <c r="AC33" s="85"/>
      <c r="AD33" s="85"/>
      <c r="AE33" s="85">
        <v>2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5">
        <v>0</v>
      </c>
      <c r="Q34" s="85"/>
      <c r="R34" s="85"/>
      <c r="S34" s="85"/>
      <c r="T34" s="85"/>
      <c r="U34" s="85"/>
      <c r="V34" s="85">
        <v>0</v>
      </c>
      <c r="W34" s="85"/>
      <c r="X34" s="85"/>
      <c r="Y34" s="85"/>
      <c r="Z34" s="85"/>
      <c r="AA34" s="85"/>
      <c r="AB34" s="85"/>
      <c r="AC34" s="85"/>
      <c r="AD34" s="85"/>
      <c r="AE34" s="85">
        <v>0</v>
      </c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5">
        <v>0</v>
      </c>
      <c r="Q35" s="85"/>
      <c r="R35" s="85"/>
      <c r="S35" s="85"/>
      <c r="T35" s="85"/>
      <c r="U35" s="85"/>
      <c r="V35" s="85">
        <v>0</v>
      </c>
      <c r="W35" s="85"/>
      <c r="X35" s="85"/>
      <c r="Y35" s="85"/>
      <c r="Z35" s="85"/>
      <c r="AA35" s="85"/>
      <c r="AB35" s="85"/>
      <c r="AC35" s="85"/>
      <c r="AD35" s="85"/>
      <c r="AE35" s="85">
        <v>0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5">
        <v>16</v>
      </c>
      <c r="Q36" s="85"/>
      <c r="R36" s="85"/>
      <c r="S36" s="85"/>
      <c r="T36" s="85"/>
      <c r="U36" s="85"/>
      <c r="V36" s="85">
        <v>16</v>
      </c>
      <c r="W36" s="85"/>
      <c r="X36" s="85"/>
      <c r="Y36" s="85"/>
      <c r="Z36" s="85"/>
      <c r="AA36" s="85"/>
      <c r="AB36" s="85"/>
      <c r="AC36" s="85"/>
      <c r="AD36" s="85"/>
      <c r="AE36" s="85">
        <v>16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5">
        <v>16</v>
      </c>
      <c r="Q37" s="85"/>
      <c r="R37" s="85"/>
      <c r="S37" s="85"/>
      <c r="T37" s="85"/>
      <c r="U37" s="85"/>
      <c r="V37" s="85">
        <v>16</v>
      </c>
      <c r="W37" s="85"/>
      <c r="X37" s="85"/>
      <c r="Y37" s="85"/>
      <c r="Z37" s="85"/>
      <c r="AA37" s="85"/>
      <c r="AB37" s="85"/>
      <c r="AC37" s="85"/>
      <c r="AD37" s="85"/>
      <c r="AE37" s="85">
        <v>16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5">
        <v>16</v>
      </c>
      <c r="Q38" s="85"/>
      <c r="R38" s="85"/>
      <c r="S38" s="85"/>
      <c r="T38" s="85"/>
      <c r="U38" s="85"/>
      <c r="V38" s="85">
        <v>16</v>
      </c>
      <c r="W38" s="85"/>
      <c r="X38" s="85"/>
      <c r="Y38" s="85"/>
      <c r="Z38" s="85"/>
      <c r="AA38" s="85"/>
      <c r="AB38" s="85"/>
      <c r="AC38" s="85"/>
      <c r="AD38" s="85"/>
      <c r="AE38" s="85">
        <v>16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5">
        <v>16</v>
      </c>
      <c r="Q39" s="85"/>
      <c r="R39" s="85"/>
      <c r="S39" s="85"/>
      <c r="T39" s="85"/>
      <c r="U39" s="85"/>
      <c r="V39" s="85">
        <v>16</v>
      </c>
      <c r="W39" s="85"/>
      <c r="X39" s="85"/>
      <c r="Y39" s="85"/>
      <c r="Z39" s="85"/>
      <c r="AA39" s="85"/>
      <c r="AB39" s="85"/>
      <c r="AC39" s="85"/>
      <c r="AD39" s="85"/>
      <c r="AE39" s="85">
        <v>16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5">
        <v>16</v>
      </c>
      <c r="Q40" s="85"/>
      <c r="R40" s="85"/>
      <c r="S40" s="85"/>
      <c r="T40" s="85"/>
      <c r="U40" s="85"/>
      <c r="V40" s="85">
        <v>16</v>
      </c>
      <c r="W40" s="85"/>
      <c r="X40" s="85"/>
      <c r="Y40" s="85"/>
      <c r="Z40" s="85"/>
      <c r="AA40" s="85"/>
      <c r="AB40" s="85"/>
      <c r="AC40" s="85"/>
      <c r="AD40" s="85"/>
      <c r="AE40" s="85">
        <v>16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5">
        <v>0</v>
      </c>
      <c r="Q41" s="85"/>
      <c r="R41" s="85"/>
      <c r="S41" s="85"/>
      <c r="T41" s="85"/>
      <c r="U41" s="85"/>
      <c r="V41" s="85">
        <v>0</v>
      </c>
      <c r="W41" s="85"/>
      <c r="X41" s="85"/>
      <c r="Y41" s="85"/>
      <c r="Z41" s="85"/>
      <c r="AA41" s="85"/>
      <c r="AB41" s="85"/>
      <c r="AC41" s="85"/>
      <c r="AD41" s="85"/>
      <c r="AE41" s="85">
        <v>0</v>
      </c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5">
        <v>0</v>
      </c>
      <c r="Q42" s="85"/>
      <c r="R42" s="85"/>
      <c r="S42" s="85"/>
      <c r="T42" s="85"/>
      <c r="U42" s="85"/>
      <c r="V42" s="85">
        <v>0</v>
      </c>
      <c r="W42" s="85"/>
      <c r="X42" s="85"/>
      <c r="Y42" s="85"/>
      <c r="Z42" s="85"/>
      <c r="AA42" s="85"/>
      <c r="AB42" s="85"/>
      <c r="AC42" s="85"/>
      <c r="AD42" s="85"/>
      <c r="AE42" s="85">
        <v>0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7" workbookViewId="0">
      <selection activeCell="Z35" sqref="Z35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539</v>
      </c>
      <c r="Q21" s="85">
        <v>202</v>
      </c>
      <c r="R21" s="85">
        <v>95</v>
      </c>
      <c r="S21" s="85">
        <v>51</v>
      </c>
      <c r="T21" s="85">
        <v>302</v>
      </c>
      <c r="U21" s="85">
        <v>147</v>
      </c>
      <c r="V21" s="85">
        <v>64</v>
      </c>
      <c r="W21" s="85">
        <v>35</v>
      </c>
      <c r="X21" s="85">
        <v>17</v>
      </c>
      <c r="Y21" s="85">
        <v>15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7</v>
      </c>
      <c r="Q23" s="85">
        <v>7</v>
      </c>
      <c r="R23" s="85">
        <v>4</v>
      </c>
      <c r="S23" s="85">
        <v>7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>
        <v>61</v>
      </c>
      <c r="Q24" s="85">
        <v>61</v>
      </c>
      <c r="R24" s="85">
        <v>32</v>
      </c>
      <c r="S24" s="85">
        <v>44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5">
        <v>39</v>
      </c>
      <c r="Q25" s="85">
        <v>39</v>
      </c>
      <c r="R25" s="85">
        <v>16</v>
      </c>
      <c r="S25" s="85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5">
        <v>58</v>
      </c>
      <c r="Q26" s="85">
        <v>58</v>
      </c>
      <c r="R26" s="85">
        <v>30</v>
      </c>
      <c r="S26" s="85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5">
        <v>46</v>
      </c>
      <c r="Q27" s="85">
        <v>35</v>
      </c>
      <c r="R27" s="85">
        <v>13</v>
      </c>
      <c r="S27" s="85"/>
      <c r="T27" s="85">
        <v>11</v>
      </c>
      <c r="U27" s="85">
        <v>4</v>
      </c>
      <c r="V27" s="85">
        <v>11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5">
        <v>57</v>
      </c>
      <c r="Q28" s="85">
        <v>1</v>
      </c>
      <c r="R28" s="85"/>
      <c r="S28" s="85"/>
      <c r="T28" s="85">
        <v>56</v>
      </c>
      <c r="U28" s="85">
        <v>20</v>
      </c>
      <c r="V28" s="85">
        <v>47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5">
        <v>59</v>
      </c>
      <c r="Q29" s="85">
        <v>1</v>
      </c>
      <c r="R29" s="85"/>
      <c r="S29" s="85"/>
      <c r="T29" s="85">
        <v>58</v>
      </c>
      <c r="U29" s="85">
        <v>29</v>
      </c>
      <c r="V29" s="85">
        <v>6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5">
        <v>54</v>
      </c>
      <c r="Q30" s="85"/>
      <c r="R30" s="85"/>
      <c r="S30" s="85"/>
      <c r="T30" s="85">
        <v>54</v>
      </c>
      <c r="U30" s="85">
        <v>28</v>
      </c>
      <c r="V30" s="85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5">
        <v>74</v>
      </c>
      <c r="Q31" s="85"/>
      <c r="R31" s="85"/>
      <c r="S31" s="85"/>
      <c r="T31" s="85">
        <v>74</v>
      </c>
      <c r="U31" s="85">
        <v>41</v>
      </c>
      <c r="V31" s="85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5">
        <v>48</v>
      </c>
      <c r="Q32" s="85"/>
      <c r="R32" s="85"/>
      <c r="S32" s="85"/>
      <c r="T32" s="85">
        <v>47</v>
      </c>
      <c r="U32" s="85">
        <v>23</v>
      </c>
      <c r="V32" s="85"/>
      <c r="W32" s="85">
        <v>1</v>
      </c>
      <c r="X32" s="85">
        <v>1</v>
      </c>
      <c r="Y32" s="85">
        <v>1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5">
        <v>20</v>
      </c>
      <c r="Q33" s="85"/>
      <c r="R33" s="85"/>
      <c r="S33" s="85"/>
      <c r="T33" s="85">
        <v>2</v>
      </c>
      <c r="U33" s="85">
        <v>2</v>
      </c>
      <c r="V33" s="85"/>
      <c r="W33" s="85">
        <v>18</v>
      </c>
      <c r="X33" s="85">
        <v>9</v>
      </c>
      <c r="Y33" s="85">
        <v>14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5">
        <v>16</v>
      </c>
      <c r="Q34" s="85"/>
      <c r="R34" s="85"/>
      <c r="S34" s="85"/>
      <c r="T34" s="85"/>
      <c r="U34" s="85"/>
      <c r="V34" s="85"/>
      <c r="W34" s="85">
        <v>16</v>
      </c>
      <c r="X34" s="85">
        <v>7</v>
      </c>
      <c r="Y34" s="85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5"/>
      <c r="Q36" s="85"/>
      <c r="R36" s="85"/>
      <c r="S36" s="85"/>
      <c r="T36" s="28"/>
      <c r="U36" s="28"/>
      <c r="V36" s="28"/>
      <c r="W36" s="85"/>
      <c r="X36" s="85"/>
      <c r="Y36" s="85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9" workbookViewId="0">
      <selection activeCell="Y33" sqref="Y33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25</v>
      </c>
      <c r="Q21" s="85">
        <v>8</v>
      </c>
      <c r="R21" s="85">
        <v>11</v>
      </c>
      <c r="S21" s="85">
        <v>6</v>
      </c>
      <c r="T21" s="85"/>
      <c r="U21" s="85"/>
      <c r="V21" s="85"/>
      <c r="W21" s="85"/>
      <c r="X21" s="85"/>
      <c r="Y21" s="85">
        <v>25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5">
        <v>21</v>
      </c>
      <c r="Q25" s="85">
        <v>8</v>
      </c>
      <c r="R25" s="85">
        <v>11</v>
      </c>
      <c r="S25" s="85">
        <v>2</v>
      </c>
      <c r="T25" s="85"/>
      <c r="U25" s="85"/>
      <c r="V25" s="85"/>
      <c r="W25" s="85"/>
      <c r="X25" s="85"/>
      <c r="Y25" s="85">
        <v>21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</v>
      </c>
      <c r="Q29" s="51"/>
      <c r="R29" s="28"/>
      <c r="S29" s="28">
        <v>4</v>
      </c>
      <c r="T29" s="51"/>
      <c r="U29" s="28"/>
      <c r="V29" s="28"/>
      <c r="W29" s="51"/>
      <c r="X29" s="28"/>
      <c r="Y29" s="28">
        <v>4</v>
      </c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:Q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5">
        <v>280</v>
      </c>
      <c r="Q21" s="85">
        <v>259</v>
      </c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124</v>
      </c>
      <c r="Q22" s="85">
        <v>78</v>
      </c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>
        <v>121</v>
      </c>
      <c r="Q23" s="85">
        <v>181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5">
        <v>35</v>
      </c>
      <c r="Q24" s="85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Y28" sqref="Y28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488</v>
      </c>
      <c r="Q21" s="85">
        <v>151</v>
      </c>
      <c r="R21" s="85">
        <v>302</v>
      </c>
      <c r="S21" s="85">
        <v>35</v>
      </c>
      <c r="T21" s="28"/>
      <c r="U21" s="28"/>
      <c r="V21" s="28"/>
      <c r="W21" s="51"/>
      <c r="X21" s="28">
        <v>488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v>488</v>
      </c>
      <c r="Q22" s="85">
        <v>151</v>
      </c>
      <c r="R22" s="85">
        <v>302</v>
      </c>
      <c r="S22" s="85">
        <v>35</v>
      </c>
      <c r="T22" s="28"/>
      <c r="U22" s="28"/>
      <c r="V22" s="28"/>
      <c r="W22" s="51"/>
      <c r="X22" s="28">
        <v>488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5">
        <v>488</v>
      </c>
      <c r="Q23" s="85">
        <v>151</v>
      </c>
      <c r="R23" s="85">
        <v>302</v>
      </c>
      <c r="S23" s="85">
        <v>35</v>
      </c>
      <c r="T23" s="28"/>
      <c r="U23" s="28"/>
      <c r="V23" s="28"/>
      <c r="W23" s="28"/>
      <c r="X23" s="28">
        <v>488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5">
        <v>57</v>
      </c>
      <c r="Q24" s="85"/>
      <c r="R24" s="85">
        <v>57</v>
      </c>
      <c r="S24" s="85"/>
      <c r="T24" s="28"/>
      <c r="U24" s="28"/>
      <c r="V24" s="28"/>
      <c r="W24" s="28">
        <v>57</v>
      </c>
      <c r="X24" s="28">
        <v>57</v>
      </c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57</v>
      </c>
      <c r="Q38" s="28"/>
      <c r="R38" s="28">
        <v>57</v>
      </c>
      <c r="S38" s="28"/>
      <c r="T38" s="28"/>
      <c r="U38" s="28"/>
      <c r="V38" s="28"/>
      <c r="W38" s="51"/>
      <c r="X38" s="28">
        <v>57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89" activePane="bottomRight" state="frozen"/>
      <selection pane="topRight" activeCell="P1" sqref="P1"/>
      <selection pane="bottomLeft" activeCell="A21" sqref="A21"/>
      <selection pane="bottomRight" activeCell="Q167" sqref="Q167:W167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5">
        <f>R21+S21+T21+U21+V21+W21</f>
        <v>539</v>
      </c>
      <c r="R21" s="85">
        <v>51</v>
      </c>
      <c r="S21" s="85">
        <v>49</v>
      </c>
      <c r="T21" s="85">
        <v>56</v>
      </c>
      <c r="U21" s="85">
        <v>46</v>
      </c>
      <c r="V21" s="85">
        <v>302</v>
      </c>
      <c r="W21" s="85">
        <v>35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85">
        <f>R68+S68+T68+U68+V68+W68</f>
        <v>539</v>
      </c>
      <c r="R68" s="85">
        <v>51</v>
      </c>
      <c r="S68" s="85">
        <v>49</v>
      </c>
      <c r="T68" s="85">
        <v>56</v>
      </c>
      <c r="U68" s="85">
        <v>46</v>
      </c>
      <c r="V68" s="85">
        <v>302</v>
      </c>
      <c r="W68" s="85">
        <v>35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85"/>
      <c r="R69" s="85"/>
      <c r="S69" s="85"/>
      <c r="T69" s="85"/>
      <c r="U69" s="85"/>
      <c r="V69" s="85"/>
      <c r="W69" s="85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85"/>
      <c r="R70" s="85"/>
      <c r="S70" s="85"/>
      <c r="T70" s="85"/>
      <c r="U70" s="85"/>
      <c r="V70" s="85"/>
      <c r="W70" s="85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85"/>
      <c r="R71" s="85"/>
      <c r="S71" s="85"/>
      <c r="T71" s="85"/>
      <c r="U71" s="85"/>
      <c r="V71" s="85"/>
      <c r="W71" s="85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85"/>
      <c r="R72" s="85"/>
      <c r="S72" s="85"/>
      <c r="T72" s="85"/>
      <c r="U72" s="85"/>
      <c r="V72" s="85"/>
      <c r="W72" s="85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85"/>
      <c r="R73" s="85"/>
      <c r="S73" s="85"/>
      <c r="T73" s="85"/>
      <c r="U73" s="85"/>
      <c r="V73" s="85"/>
      <c r="W73" s="85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85"/>
      <c r="R74" s="85"/>
      <c r="S74" s="85"/>
      <c r="T74" s="85"/>
      <c r="U74" s="85"/>
      <c r="V74" s="85"/>
      <c r="W74" s="85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85"/>
      <c r="R75" s="85"/>
      <c r="S75" s="85"/>
      <c r="T75" s="85"/>
      <c r="U75" s="85"/>
      <c r="V75" s="85"/>
      <c r="W75" s="85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85"/>
      <c r="R76" s="85"/>
      <c r="S76" s="85"/>
      <c r="T76" s="85"/>
      <c r="U76" s="85"/>
      <c r="V76" s="85"/>
      <c r="W76" s="85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85"/>
      <c r="R77" s="85"/>
      <c r="S77" s="85"/>
      <c r="T77" s="85"/>
      <c r="U77" s="85"/>
      <c r="V77" s="85"/>
      <c r="W77" s="85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85"/>
      <c r="R78" s="85"/>
      <c r="S78" s="85"/>
      <c r="T78" s="85"/>
      <c r="U78" s="85"/>
      <c r="V78" s="85"/>
      <c r="W78" s="85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85"/>
      <c r="R79" s="85"/>
      <c r="S79" s="85"/>
      <c r="T79" s="85"/>
      <c r="U79" s="85"/>
      <c r="V79" s="85"/>
      <c r="W79" s="85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85"/>
      <c r="R80" s="85"/>
      <c r="S80" s="85"/>
      <c r="T80" s="85"/>
      <c r="U80" s="85"/>
      <c r="V80" s="85"/>
      <c r="W80" s="85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85"/>
      <c r="R81" s="85"/>
      <c r="S81" s="85"/>
      <c r="T81" s="85"/>
      <c r="U81" s="85"/>
      <c r="V81" s="85"/>
      <c r="W81" s="85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85"/>
      <c r="R82" s="85"/>
      <c r="S82" s="85"/>
      <c r="T82" s="85"/>
      <c r="U82" s="85"/>
      <c r="V82" s="85"/>
      <c r="W82" s="85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85"/>
      <c r="R83" s="85"/>
      <c r="S83" s="85"/>
      <c r="T83" s="85"/>
      <c r="U83" s="85"/>
      <c r="V83" s="85"/>
      <c r="W83" s="85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85"/>
      <c r="R84" s="85"/>
      <c r="S84" s="85"/>
      <c r="T84" s="85"/>
      <c r="U84" s="85"/>
      <c r="V84" s="85"/>
      <c r="W84" s="85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85">
        <f>R167+S167+T167+U167+V167+W167</f>
        <v>539</v>
      </c>
      <c r="R167" s="85">
        <v>51</v>
      </c>
      <c r="S167" s="85">
        <v>49</v>
      </c>
      <c r="T167" s="85">
        <v>56</v>
      </c>
      <c r="U167" s="85">
        <v>46</v>
      </c>
      <c r="V167" s="85">
        <v>302</v>
      </c>
      <c r="W167" s="85">
        <v>35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="82" zoomScaleNormal="82" zoomScaleSheetLayoutView="85" workbookViewId="0">
      <pane xSplit="15" ySplit="20" topLeftCell="Q21" activePane="bottomRight" state="frozen"/>
      <selection activeCell="A13" sqref="A13"/>
      <selection pane="topRight" activeCell="P13" sqref="P13"/>
      <selection pane="bottomLeft" activeCell="A21" sqref="A21"/>
      <selection pane="bottomRight" activeCell="AC48" sqref="AC48:AC59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6">
        <f>P22+P26+P60+P61</f>
        <v>64</v>
      </c>
      <c r="Q21" s="86">
        <v>27</v>
      </c>
      <c r="R21" s="86">
        <v>27</v>
      </c>
      <c r="S21" s="86">
        <f t="shared" ref="S21:Z21" si="0">S22+S26+S60+S61</f>
        <v>0</v>
      </c>
      <c r="T21" s="86">
        <f t="shared" si="0"/>
        <v>0</v>
      </c>
      <c r="U21" s="86">
        <f t="shared" si="0"/>
        <v>0</v>
      </c>
      <c r="V21" s="86">
        <f t="shared" si="0"/>
        <v>0</v>
      </c>
      <c r="W21" s="86">
        <v>19</v>
      </c>
      <c r="X21" s="86">
        <f>X22+X26+X60+X61</f>
        <v>15</v>
      </c>
      <c r="Y21" s="86">
        <f t="shared" si="0"/>
        <v>0</v>
      </c>
      <c r="Z21" s="86">
        <f t="shared" si="0"/>
        <v>10</v>
      </c>
      <c r="AA21" s="86">
        <f>AA22+AA26+AA60+AA61</f>
        <v>6</v>
      </c>
      <c r="AB21" s="86">
        <f>AB22+AB26+AB60+AB61</f>
        <v>51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6">
        <v>6</v>
      </c>
      <c r="Q22" s="86">
        <v>5</v>
      </c>
      <c r="R22" s="86">
        <v>5</v>
      </c>
      <c r="S22" s="86">
        <f t="shared" ref="S22:AA22" si="1">S23+S24</f>
        <v>0</v>
      </c>
      <c r="T22" s="86">
        <f t="shared" si="1"/>
        <v>0</v>
      </c>
      <c r="U22" s="86">
        <f t="shared" si="1"/>
        <v>0</v>
      </c>
      <c r="V22" s="86">
        <f t="shared" si="1"/>
        <v>0</v>
      </c>
      <c r="W22" s="86">
        <v>1</v>
      </c>
      <c r="X22" s="86">
        <f t="shared" si="1"/>
        <v>0</v>
      </c>
      <c r="Y22" s="86">
        <f t="shared" si="1"/>
        <v>0</v>
      </c>
      <c r="Z22" s="86">
        <f t="shared" si="1"/>
        <v>2</v>
      </c>
      <c r="AA22" s="86">
        <f t="shared" si="1"/>
        <v>0</v>
      </c>
      <c r="AB22" s="86">
        <v>5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6">
        <v>1</v>
      </c>
      <c r="Q23" s="86">
        <v>1</v>
      </c>
      <c r="R23" s="86">
        <v>1</v>
      </c>
      <c r="S23" s="86"/>
      <c r="T23" s="86"/>
      <c r="U23" s="86"/>
      <c r="V23" s="86"/>
      <c r="W23" s="86"/>
      <c r="X23" s="86"/>
      <c r="Y23" s="86"/>
      <c r="Z23" s="86">
        <v>1</v>
      </c>
      <c r="AA23" s="86"/>
      <c r="AB23" s="86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6">
        <v>3</v>
      </c>
      <c r="Q24" s="86">
        <v>3</v>
      </c>
      <c r="R24" s="86">
        <v>3</v>
      </c>
      <c r="S24" s="86"/>
      <c r="T24" s="86"/>
      <c r="U24" s="86"/>
      <c r="V24" s="86"/>
      <c r="W24" s="86"/>
      <c r="X24" s="86"/>
      <c r="Y24" s="86"/>
      <c r="Z24" s="86">
        <v>1</v>
      </c>
      <c r="AA24" s="86"/>
      <c r="AB24" s="86">
        <v>2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6">
        <f>P27+P48+P49+P53+P54+P55+P56+P57+P58+P59</f>
        <v>37</v>
      </c>
      <c r="Q26" s="86">
        <v>22</v>
      </c>
      <c r="R26" s="86">
        <v>22</v>
      </c>
      <c r="S26" s="86">
        <f t="shared" ref="S26:AB26" si="2">S27+S48+S49+S53+S54+S55+S56+S57+S58+S59</f>
        <v>0</v>
      </c>
      <c r="T26" s="86">
        <f t="shared" si="2"/>
        <v>0</v>
      </c>
      <c r="U26" s="86">
        <f t="shared" si="2"/>
        <v>0</v>
      </c>
      <c r="V26" s="86">
        <f t="shared" si="2"/>
        <v>0</v>
      </c>
      <c r="W26" s="86">
        <v>15</v>
      </c>
      <c r="X26" s="86">
        <f t="shared" si="2"/>
        <v>15</v>
      </c>
      <c r="Y26" s="86">
        <f t="shared" si="2"/>
        <v>0</v>
      </c>
      <c r="Z26" s="86">
        <f t="shared" si="2"/>
        <v>8</v>
      </c>
      <c r="AA26" s="86">
        <f t="shared" si="2"/>
        <v>6</v>
      </c>
      <c r="AB26" s="86">
        <f t="shared" si="2"/>
        <v>32</v>
      </c>
      <c r="AC26" s="83">
        <v>55.4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6">
        <f>P28+P29+P30+P31+P32+P33+P34+P35+P36+P37+P38+P42+P43+P44+P45+P46+P47</f>
        <v>31</v>
      </c>
      <c r="Q27" s="86">
        <v>19</v>
      </c>
      <c r="R27" s="86">
        <v>19</v>
      </c>
      <c r="S27" s="86">
        <f t="shared" ref="S27:AB27" si="3">S28+S29+S30+S31+S32+S33+S34+S35+S36+S37+S38+S42+S43+S44+S45+S46+S47</f>
        <v>0</v>
      </c>
      <c r="T27" s="86">
        <f t="shared" si="3"/>
        <v>0</v>
      </c>
      <c r="U27" s="86">
        <f t="shared" si="3"/>
        <v>0</v>
      </c>
      <c r="V27" s="86">
        <f t="shared" si="3"/>
        <v>0</v>
      </c>
      <c r="W27" s="86">
        <v>12</v>
      </c>
      <c r="X27" s="86">
        <f t="shared" si="3"/>
        <v>12</v>
      </c>
      <c r="Y27" s="86">
        <f t="shared" si="3"/>
        <v>0</v>
      </c>
      <c r="Z27" s="86">
        <f t="shared" si="3"/>
        <v>8</v>
      </c>
      <c r="AA27" s="86">
        <f t="shared" si="3"/>
        <v>6</v>
      </c>
      <c r="AB27" s="86">
        <f t="shared" si="3"/>
        <v>28</v>
      </c>
      <c r="AC27" s="86">
        <v>45.9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6">
        <v>8</v>
      </c>
      <c r="Q28" s="86">
        <v>2</v>
      </c>
      <c r="R28" s="86">
        <v>2</v>
      </c>
      <c r="S28" s="86"/>
      <c r="T28" s="86"/>
      <c r="U28" s="86"/>
      <c r="V28" s="86"/>
      <c r="W28" s="86">
        <v>6</v>
      </c>
      <c r="X28" s="86">
        <v>6</v>
      </c>
      <c r="Y28" s="86"/>
      <c r="Z28" s="86">
        <v>1</v>
      </c>
      <c r="AA28" s="86">
        <v>4</v>
      </c>
      <c r="AB28" s="86">
        <v>8</v>
      </c>
      <c r="AC28" s="83">
        <v>11.8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6">
        <v>5</v>
      </c>
      <c r="Q29" s="86">
        <v>3</v>
      </c>
      <c r="R29" s="86">
        <v>3</v>
      </c>
      <c r="S29" s="86"/>
      <c r="T29" s="86"/>
      <c r="U29" s="86"/>
      <c r="V29" s="86"/>
      <c r="W29" s="86">
        <v>2</v>
      </c>
      <c r="X29" s="86">
        <v>2</v>
      </c>
      <c r="Y29" s="86"/>
      <c r="Z29" s="86">
        <v>0</v>
      </c>
      <c r="AA29" s="86">
        <v>0</v>
      </c>
      <c r="AB29" s="86">
        <v>5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>
        <v>1</v>
      </c>
      <c r="S30" s="86"/>
      <c r="T30" s="86"/>
      <c r="U30" s="86"/>
      <c r="V30" s="86"/>
      <c r="W30" s="86">
        <v>1</v>
      </c>
      <c r="X30" s="86">
        <v>1</v>
      </c>
      <c r="Y30" s="86"/>
      <c r="Z30" s="86">
        <v>1</v>
      </c>
      <c r="AA30" s="86"/>
      <c r="AB30" s="86">
        <v>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>
        <v>1</v>
      </c>
      <c r="R31" s="86">
        <v>1</v>
      </c>
      <c r="S31" s="86"/>
      <c r="T31" s="86"/>
      <c r="U31" s="86"/>
      <c r="V31" s="86"/>
      <c r="W31" s="86"/>
      <c r="X31" s="86"/>
      <c r="Y31" s="86"/>
      <c r="Z31" s="86">
        <v>1</v>
      </c>
      <c r="AA31" s="86"/>
      <c r="AB31" s="86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>
        <v>1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>
        <v>1</v>
      </c>
      <c r="S33" s="86"/>
      <c r="T33" s="86"/>
      <c r="U33" s="86"/>
      <c r="V33" s="86"/>
      <c r="W33" s="86"/>
      <c r="X33" s="86"/>
      <c r="Y33" s="86"/>
      <c r="Z33" s="86">
        <v>1</v>
      </c>
      <c r="AA33" s="86"/>
      <c r="AB33" s="86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>
        <v>3</v>
      </c>
      <c r="R34" s="86">
        <v>3</v>
      </c>
      <c r="S34" s="86"/>
      <c r="T34" s="86"/>
      <c r="U34" s="86"/>
      <c r="V34" s="86"/>
      <c r="W34" s="86"/>
      <c r="X34" s="86"/>
      <c r="Y34" s="86"/>
      <c r="Z34" s="86"/>
      <c r="AA34" s="86">
        <v>1</v>
      </c>
      <c r="AB34" s="86">
        <v>3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>
        <v>1</v>
      </c>
      <c r="S36" s="86"/>
      <c r="T36" s="86"/>
      <c r="U36" s="86"/>
      <c r="V36" s="86"/>
      <c r="W36" s="86"/>
      <c r="X36" s="86"/>
      <c r="Y36" s="86"/>
      <c r="Z36" s="86">
        <v>1</v>
      </c>
      <c r="AA36" s="86"/>
      <c r="AB36" s="86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>
        <v>1</v>
      </c>
      <c r="S37" s="86"/>
      <c r="T37" s="86"/>
      <c r="U37" s="86"/>
      <c r="V37" s="86"/>
      <c r="W37" s="86"/>
      <c r="X37" s="86"/>
      <c r="Y37" s="86"/>
      <c r="Z37" s="86">
        <v>1</v>
      </c>
      <c r="AA37" s="86"/>
      <c r="AB37" s="86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>
        <v>1</v>
      </c>
      <c r="S38" s="86"/>
      <c r="T38" s="86"/>
      <c r="U38" s="86"/>
      <c r="V38" s="86"/>
      <c r="W38" s="86">
        <v>1</v>
      </c>
      <c r="X38" s="86">
        <v>1</v>
      </c>
      <c r="Y38" s="86"/>
      <c r="Z38" s="86">
        <v>1</v>
      </c>
      <c r="AA38" s="86"/>
      <c r="AB38" s="86">
        <v>2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>
        <v>1</v>
      </c>
      <c r="S39" s="86"/>
      <c r="T39" s="86"/>
      <c r="U39" s="86"/>
      <c r="V39" s="86"/>
      <c r="W39" s="86">
        <v>1</v>
      </c>
      <c r="X39" s="86">
        <v>1</v>
      </c>
      <c r="Y39" s="86"/>
      <c r="Z39" s="86">
        <v>1</v>
      </c>
      <c r="AA39" s="86"/>
      <c r="AB39" s="86">
        <v>2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>
        <v>1</v>
      </c>
      <c r="S42" s="86"/>
      <c r="T42" s="86"/>
      <c r="U42" s="86"/>
      <c r="V42" s="86"/>
      <c r="W42" s="86"/>
      <c r="X42" s="86"/>
      <c r="Y42" s="86"/>
      <c r="Z42" s="86"/>
      <c r="AA42" s="86">
        <v>1</v>
      </c>
      <c r="AB42" s="86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1</v>
      </c>
      <c r="R43" s="86">
        <v>1</v>
      </c>
      <c r="S43" s="86"/>
      <c r="T43" s="86"/>
      <c r="U43" s="86"/>
      <c r="V43" s="86"/>
      <c r="W43" s="86">
        <v>1</v>
      </c>
      <c r="X43" s="86">
        <v>1</v>
      </c>
      <c r="Y43" s="86"/>
      <c r="Z43" s="86"/>
      <c r="AA43" s="86"/>
      <c r="AB43" s="86">
        <v>2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>
        <v>1</v>
      </c>
      <c r="R45" s="86">
        <v>1</v>
      </c>
      <c r="S45" s="86"/>
      <c r="T45" s="86"/>
      <c r="U45" s="86"/>
      <c r="V45" s="86"/>
      <c r="W45" s="86"/>
      <c r="X45" s="86"/>
      <c r="Y45" s="86"/>
      <c r="Z45" s="86"/>
      <c r="AA45" s="86"/>
      <c r="AB45" s="86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>
        <v>1</v>
      </c>
      <c r="S46" s="86"/>
      <c r="T46" s="86"/>
      <c r="U46" s="86"/>
      <c r="V46" s="86"/>
      <c r="W46" s="86"/>
      <c r="X46" s="86"/>
      <c r="Y46" s="86"/>
      <c r="Z46" s="86">
        <v>1</v>
      </c>
      <c r="AA46" s="86"/>
      <c r="AB46" s="86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>
        <v>1</v>
      </c>
      <c r="S53" s="86"/>
      <c r="T53" s="86"/>
      <c r="U53" s="86"/>
      <c r="V53" s="86"/>
      <c r="W53" s="86"/>
      <c r="X53" s="86"/>
      <c r="Y53" s="86"/>
      <c r="Z53" s="86"/>
      <c r="AA53" s="86"/>
      <c r="AB53" s="86">
        <v>1</v>
      </c>
      <c r="AC53" s="83">
        <v>1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>
        <v>1</v>
      </c>
      <c r="R54" s="86">
        <v>1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3">
        <v>1.5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>
        <v>1</v>
      </c>
      <c r="R56" s="86">
        <v>1</v>
      </c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>
        <v>2</v>
      </c>
      <c r="AC56" s="83">
        <v>2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/>
      <c r="V59" s="86"/>
      <c r="W59" s="86">
        <v>2</v>
      </c>
      <c r="X59" s="86">
        <v>2</v>
      </c>
      <c r="Y59" s="86"/>
      <c r="Z59" s="86"/>
      <c r="AA59" s="86"/>
      <c r="AB59" s="86">
        <v>1</v>
      </c>
      <c r="AC59" s="83">
        <v>5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/>
      <c r="R60" s="86"/>
      <c r="S60" s="86"/>
      <c r="T60" s="86"/>
      <c r="U60" s="86"/>
      <c r="V60" s="86"/>
      <c r="W60" s="86">
        <v>3</v>
      </c>
      <c r="X60" s="86"/>
      <c r="Y60" s="86"/>
      <c r="Z60" s="86"/>
      <c r="AA60" s="86"/>
      <c r="AB60" s="86">
        <v>3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17</v>
      </c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>
        <v>11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4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37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0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>
        <v>0</v>
      </c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0</v>
      </c>
    </row>
    <row r="82" spans="1:16" ht="25.5" x14ac:dyDescent="0.25">
      <c r="A82" s="93" t="s">
        <v>9409</v>
      </c>
      <c r="B82" s="37"/>
      <c r="O82" s="74">
        <v>62</v>
      </c>
      <c r="P82" s="105">
        <v>31</v>
      </c>
    </row>
    <row r="83" spans="1:16" ht="25.5" x14ac:dyDescent="0.25">
      <c r="A83" s="93" t="s">
        <v>9411</v>
      </c>
      <c r="B83" s="37"/>
      <c r="O83" s="74">
        <v>63</v>
      </c>
      <c r="P83" s="105">
        <v>25</v>
      </c>
    </row>
    <row r="84" spans="1:16" ht="25.5" x14ac:dyDescent="0.25">
      <c r="A84" s="93" t="s">
        <v>9412</v>
      </c>
      <c r="B84" s="37"/>
      <c r="O84" s="74">
        <v>64</v>
      </c>
      <c r="P84" s="106">
        <v>25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="80" zoomScaleNormal="80" workbookViewId="0">
      <pane xSplit="15" ySplit="20" topLeftCell="Y21" activePane="bottomRight" state="frozen"/>
      <selection pane="topRight" activeCell="P1" sqref="P1"/>
      <selection pane="bottomLeft" activeCell="A21" sqref="A21"/>
      <selection pane="bottomRight" activeCell="AD22" sqref="AD22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f t="shared" ref="P21:U21" si="0">P22+P26+P60+P61</f>
        <v>64</v>
      </c>
      <c r="Q21" s="86">
        <f t="shared" si="0"/>
        <v>8</v>
      </c>
      <c r="R21" s="86">
        <f t="shared" si="0"/>
        <v>7</v>
      </c>
      <c r="S21" s="86">
        <f t="shared" si="0"/>
        <v>14</v>
      </c>
      <c r="T21" s="86">
        <f t="shared" si="0"/>
        <v>9</v>
      </c>
      <c r="U21" s="86">
        <f t="shared" si="0"/>
        <v>7</v>
      </c>
      <c r="V21" s="86">
        <f t="shared" ref="V21:AD21" si="1">V22+V26+V60+V61</f>
        <v>19</v>
      </c>
      <c r="W21" s="86">
        <f t="shared" si="1"/>
        <v>41</v>
      </c>
      <c r="X21" s="86">
        <f t="shared" si="1"/>
        <v>4</v>
      </c>
      <c r="Y21" s="86">
        <f t="shared" si="1"/>
        <v>3</v>
      </c>
      <c r="Z21" s="86">
        <f t="shared" si="1"/>
        <v>11</v>
      </c>
      <c r="AA21" s="86">
        <f t="shared" si="1"/>
        <v>4</v>
      </c>
      <c r="AB21" s="86">
        <f t="shared" si="1"/>
        <v>5</v>
      </c>
      <c r="AC21" s="86">
        <f t="shared" si="1"/>
        <v>14</v>
      </c>
      <c r="AD21" s="86">
        <f t="shared" si="1"/>
        <v>23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>
        <f t="shared" ref="Q22:AA22" si="2">Q23+Q24</f>
        <v>0</v>
      </c>
      <c r="R22" s="86">
        <f t="shared" si="2"/>
        <v>0</v>
      </c>
      <c r="S22" s="86">
        <f t="shared" si="2"/>
        <v>1</v>
      </c>
      <c r="T22" s="86">
        <v>0</v>
      </c>
      <c r="U22" s="86">
        <v>1</v>
      </c>
      <c r="V22" s="86">
        <v>4</v>
      </c>
      <c r="W22" s="86">
        <v>4</v>
      </c>
      <c r="X22" s="86">
        <f t="shared" si="2"/>
        <v>0</v>
      </c>
      <c r="Y22" s="86">
        <f t="shared" si="2"/>
        <v>0</v>
      </c>
      <c r="Z22" s="86">
        <v>1</v>
      </c>
      <c r="AA22" s="86">
        <f t="shared" si="2"/>
        <v>0</v>
      </c>
      <c r="AB22" s="86">
        <f>AB23+AB24</f>
        <v>0</v>
      </c>
      <c r="AC22" s="86">
        <v>3</v>
      </c>
      <c r="AD22" s="86">
        <v>2</v>
      </c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>
        <v>1</v>
      </c>
      <c r="T24" s="86"/>
      <c r="U24" s="86"/>
      <c r="V24" s="86">
        <v>2</v>
      </c>
      <c r="W24" s="86">
        <v>3</v>
      </c>
      <c r="X24" s="86"/>
      <c r="Y24" s="86"/>
      <c r="Z24" s="86">
        <v>1</v>
      </c>
      <c r="AA24" s="86"/>
      <c r="AB24" s="86"/>
      <c r="AC24" s="86">
        <v>2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f>P27+P48+P49+P53+P54+P55+P56+P57+P58+P59</f>
        <v>37</v>
      </c>
      <c r="Q26" s="86">
        <f t="shared" ref="Q26:AD26" si="3">Q27+Q48+Q49+Q53+Q54+Q55+Q56+Q57+Q58+Q59</f>
        <v>4</v>
      </c>
      <c r="R26" s="86">
        <f t="shared" si="3"/>
        <v>3</v>
      </c>
      <c r="S26" s="86">
        <f t="shared" si="3"/>
        <v>10</v>
      </c>
      <c r="T26" s="86">
        <f t="shared" si="3"/>
        <v>4</v>
      </c>
      <c r="U26" s="86">
        <f t="shared" si="3"/>
        <v>5</v>
      </c>
      <c r="V26" s="86">
        <f t="shared" si="3"/>
        <v>11</v>
      </c>
      <c r="W26" s="86">
        <f t="shared" si="3"/>
        <v>37</v>
      </c>
      <c r="X26" s="86">
        <f t="shared" si="3"/>
        <v>4</v>
      </c>
      <c r="Y26" s="86">
        <f t="shared" si="3"/>
        <v>3</v>
      </c>
      <c r="Z26" s="86">
        <f t="shared" si="3"/>
        <v>10</v>
      </c>
      <c r="AA26" s="86">
        <f t="shared" si="3"/>
        <v>4</v>
      </c>
      <c r="AB26" s="86">
        <f t="shared" si="3"/>
        <v>5</v>
      </c>
      <c r="AC26" s="86">
        <f t="shared" si="3"/>
        <v>11</v>
      </c>
      <c r="AD26" s="86">
        <f t="shared" si="3"/>
        <v>0</v>
      </c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f>P28+P29+P30+P31+P32+P33+P34+P35+P36+P37+P38+P42+P43+P44+P45+P46+P47</f>
        <v>31</v>
      </c>
      <c r="Q27" s="86">
        <f t="shared" ref="Q27:AD27" si="4">Q28+Q29+Q30+Q31+Q32+Q33+Q34+Q35+Q36+Q37+Q38+Q42+Q43+Q44+Q45+Q46+Q47</f>
        <v>4</v>
      </c>
      <c r="R27" s="86">
        <f t="shared" si="4"/>
        <v>1</v>
      </c>
      <c r="S27" s="86">
        <f t="shared" si="4"/>
        <v>7</v>
      </c>
      <c r="T27" s="86">
        <f t="shared" si="4"/>
        <v>3</v>
      </c>
      <c r="U27" s="86">
        <f t="shared" si="4"/>
        <v>5</v>
      </c>
      <c r="V27" s="86">
        <f t="shared" si="4"/>
        <v>11</v>
      </c>
      <c r="W27" s="86">
        <f t="shared" si="4"/>
        <v>31</v>
      </c>
      <c r="X27" s="86">
        <f t="shared" si="4"/>
        <v>4</v>
      </c>
      <c r="Y27" s="86">
        <f t="shared" si="4"/>
        <v>1</v>
      </c>
      <c r="Z27" s="86">
        <f t="shared" si="4"/>
        <v>7</v>
      </c>
      <c r="AA27" s="86">
        <f t="shared" si="4"/>
        <v>3</v>
      </c>
      <c r="AB27" s="86">
        <f t="shared" si="4"/>
        <v>5</v>
      </c>
      <c r="AC27" s="86">
        <f t="shared" si="4"/>
        <v>11</v>
      </c>
      <c r="AD27" s="86">
        <f t="shared" si="4"/>
        <v>0</v>
      </c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>
        <v>3</v>
      </c>
      <c r="T28" s="86"/>
      <c r="U28" s="86">
        <v>1</v>
      </c>
      <c r="V28" s="86">
        <v>4</v>
      </c>
      <c r="W28" s="86">
        <v>8</v>
      </c>
      <c r="X28" s="86"/>
      <c r="Y28" s="86"/>
      <c r="Z28" s="86">
        <v>3</v>
      </c>
      <c r="AA28" s="86"/>
      <c r="AB28" s="86">
        <v>1</v>
      </c>
      <c r="AC28" s="86">
        <v>4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1</v>
      </c>
      <c r="R29" s="86">
        <v>1</v>
      </c>
      <c r="S29" s="86">
        <v>2</v>
      </c>
      <c r="T29" s="86"/>
      <c r="U29" s="86">
        <v>1</v>
      </c>
      <c r="V29" s="86"/>
      <c r="W29" s="86">
        <v>5</v>
      </c>
      <c r="X29" s="86">
        <v>1</v>
      </c>
      <c r="Y29" s="86">
        <v>1</v>
      </c>
      <c r="Z29" s="86">
        <v>2</v>
      </c>
      <c r="AA29" s="86"/>
      <c r="AB29" s="86">
        <v>1</v>
      </c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/>
      <c r="S30" s="86"/>
      <c r="T30" s="86"/>
      <c r="U30" s="86">
        <v>1</v>
      </c>
      <c r="V30" s="86"/>
      <c r="W30" s="86">
        <v>2</v>
      </c>
      <c r="X30" s="86">
        <v>1</v>
      </c>
      <c r="Y30" s="86"/>
      <c r="Z30" s="86"/>
      <c r="AA30" s="86"/>
      <c r="AB30" s="86">
        <v>1</v>
      </c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1</v>
      </c>
      <c r="T34" s="86">
        <v>1</v>
      </c>
      <c r="U34" s="86">
        <v>1</v>
      </c>
      <c r="V34" s="86"/>
      <c r="W34" s="86">
        <v>3</v>
      </c>
      <c r="X34" s="86"/>
      <c r="Y34" s="86"/>
      <c r="Z34" s="86">
        <v>1</v>
      </c>
      <c r="AA34" s="86">
        <v>1</v>
      </c>
      <c r="AB34" s="86">
        <v>1</v>
      </c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/>
      <c r="T38" s="86"/>
      <c r="U38" s="86"/>
      <c r="V38" s="86">
        <v>1</v>
      </c>
      <c r="W38" s="86">
        <v>2</v>
      </c>
      <c r="X38" s="86">
        <v>1</v>
      </c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/>
      <c r="V39" s="86">
        <v>1</v>
      </c>
      <c r="W39" s="86">
        <v>2</v>
      </c>
      <c r="X39" s="86">
        <v>1</v>
      </c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>
        <v>1</v>
      </c>
      <c r="V43" s="86">
        <v>1</v>
      </c>
      <c r="W43" s="86">
        <v>2</v>
      </c>
      <c r="X43" s="86"/>
      <c r="Y43" s="86"/>
      <c r="Z43" s="86"/>
      <c r="AA43" s="86"/>
      <c r="AB43" s="86">
        <v>1</v>
      </c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>
        <v>1</v>
      </c>
      <c r="U45" s="86"/>
      <c r="V45" s="86"/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>
        <v>1</v>
      </c>
      <c r="U53" s="86"/>
      <c r="V53" s="86"/>
      <c r="W53" s="86">
        <v>1</v>
      </c>
      <c r="X53" s="86"/>
      <c r="Y53" s="86"/>
      <c r="Z53" s="86"/>
      <c r="AA53" s="86">
        <v>1</v>
      </c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>
        <v>1</v>
      </c>
      <c r="T54" s="86"/>
      <c r="U54" s="86"/>
      <c r="V54" s="86"/>
      <c r="W54" s="86">
        <v>1</v>
      </c>
      <c r="X54" s="86"/>
      <c r="Y54" s="86"/>
      <c r="Z54" s="86">
        <v>1</v>
      </c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>
        <v>1</v>
      </c>
      <c r="S56" s="86">
        <v>1</v>
      </c>
      <c r="T56" s="86"/>
      <c r="U56" s="86"/>
      <c r="V56" s="86"/>
      <c r="W56" s="86">
        <v>2</v>
      </c>
      <c r="X56" s="86"/>
      <c r="Y56" s="86">
        <v>1</v>
      </c>
      <c r="Z56" s="86">
        <v>1</v>
      </c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>
        <v>1</v>
      </c>
      <c r="S59" s="86">
        <v>1</v>
      </c>
      <c r="T59" s="86"/>
      <c r="U59" s="86"/>
      <c r="V59" s="86"/>
      <c r="W59" s="86">
        <v>2</v>
      </c>
      <c r="X59" s="86"/>
      <c r="Y59" s="86">
        <v>1</v>
      </c>
      <c r="Z59" s="86">
        <v>1</v>
      </c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>
        <v>2</v>
      </c>
      <c r="R60" s="86">
        <v>1</v>
      </c>
      <c r="S60" s="86"/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4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17</v>
      </c>
      <c r="Q61" s="86">
        <v>2</v>
      </c>
      <c r="R61" s="86">
        <v>3</v>
      </c>
      <c r="S61" s="86">
        <v>3</v>
      </c>
      <c r="T61" s="86">
        <v>5</v>
      </c>
      <c r="U61" s="86">
        <v>1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17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opLeftCell="A16" workbookViewId="0">
      <selection activeCell="R25" sqref="R2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</v>
      </c>
      <c r="Q21" s="86">
        <v>1</v>
      </c>
      <c r="R21" s="86">
        <v>1</v>
      </c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1</v>
      </c>
      <c r="R23" s="83">
        <v>1</v>
      </c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>
        <v>1</v>
      </c>
      <c r="R24" s="83">
        <v>1</v>
      </c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/>
      <c r="Q26" s="86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</v>
      </c>
      <c r="Q27" s="86">
        <v>1</v>
      </c>
      <c r="R27" s="83">
        <v>1</v>
      </c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/>
      <c r="Q28" s="86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>
        <v>0</v>
      </c>
      <c r="Q69" s="50"/>
      <c r="R69" s="50"/>
    </row>
    <row r="70" spans="1:18" ht="15.75" x14ac:dyDescent="0.25">
      <c r="A70" s="71" t="s">
        <v>9406</v>
      </c>
      <c r="O70" s="74">
        <v>50</v>
      </c>
      <c r="P70" s="106">
        <v>0</v>
      </c>
    </row>
    <row r="71" spans="1:18" ht="25.5" x14ac:dyDescent="0.25">
      <c r="A71" s="71" t="s">
        <v>9407</v>
      </c>
      <c r="O71" s="74">
        <v>51</v>
      </c>
      <c r="P71" s="105">
        <v>0</v>
      </c>
    </row>
    <row r="72" spans="1:18" ht="15.75" x14ac:dyDescent="0.25">
      <c r="A72" s="71" t="s">
        <v>9408</v>
      </c>
      <c r="O72" s="74">
        <v>52</v>
      </c>
      <c r="P72" s="106">
        <v>0</v>
      </c>
    </row>
    <row r="73" spans="1:18" ht="25.5" customHeight="1" x14ac:dyDescent="0.25">
      <c r="A73" s="77" t="s">
        <v>9415</v>
      </c>
      <c r="O73" s="74">
        <v>53</v>
      </c>
      <c r="P73" s="105">
        <v>1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5" sqref="P25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>
        <v>2</v>
      </c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96" zoomScaleNormal="96" workbookViewId="0">
      <pane xSplit="15" ySplit="20" topLeftCell="R45" activePane="bottomRight" state="frozen"/>
      <selection pane="topRight" activeCell="P1" sqref="P1"/>
      <selection pane="bottomLeft" activeCell="A21" sqref="A21"/>
      <selection pane="bottomRight" activeCell="U32" sqref="U32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f>P22+P26+P60+P61</f>
        <v>88.9</v>
      </c>
      <c r="Q21" s="83">
        <f t="shared" ref="Q21:Z21" si="0">Q22+Q26+Q60+Q61</f>
        <v>87.9</v>
      </c>
      <c r="R21" s="83">
        <f t="shared" si="0"/>
        <v>86.2</v>
      </c>
      <c r="S21" s="86">
        <f>S22+S26+S60+S61</f>
        <v>63</v>
      </c>
      <c r="T21" s="83">
        <f t="shared" si="0"/>
        <v>5</v>
      </c>
      <c r="U21" s="83">
        <f t="shared" si="0"/>
        <v>3</v>
      </c>
      <c r="V21" s="83">
        <f t="shared" si="0"/>
        <v>0</v>
      </c>
      <c r="W21" s="83">
        <f t="shared" si="0"/>
        <v>4</v>
      </c>
      <c r="X21" s="83">
        <v>4</v>
      </c>
      <c r="Y21" s="83">
        <f t="shared" si="0"/>
        <v>64</v>
      </c>
      <c r="Z21" s="83">
        <f t="shared" si="0"/>
        <v>1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86">
        <v>6</v>
      </c>
      <c r="T22" s="83">
        <f t="shared" ref="T22:Z22" si="1">T23+T24</f>
        <v>0</v>
      </c>
      <c r="U22" s="83">
        <f t="shared" si="1"/>
        <v>0</v>
      </c>
      <c r="V22" s="83">
        <f t="shared" si="1"/>
        <v>0</v>
      </c>
      <c r="W22" s="83">
        <f t="shared" si="1"/>
        <v>0</v>
      </c>
      <c r="X22" s="83">
        <f t="shared" si="1"/>
        <v>0</v>
      </c>
      <c r="Y22" s="83">
        <v>6</v>
      </c>
      <c r="Z22" s="83">
        <f t="shared" si="1"/>
        <v>0</v>
      </c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86">
        <v>1</v>
      </c>
      <c r="T23" s="86"/>
      <c r="U23" s="86"/>
      <c r="V23" s="86"/>
      <c r="W23" s="86"/>
      <c r="X23" s="86"/>
      <c r="Y23" s="86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86">
        <v>3</v>
      </c>
      <c r="T24" s="86"/>
      <c r="U24" s="86"/>
      <c r="V24" s="86"/>
      <c r="W24" s="86"/>
      <c r="X24" s="86"/>
      <c r="Y24" s="86">
        <v>3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86"/>
      <c r="T25" s="86"/>
      <c r="U25" s="86"/>
      <c r="V25" s="86"/>
      <c r="W25" s="86"/>
      <c r="X25" s="86"/>
      <c r="Y25" s="86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f>P27+P49+P48+P53+P54+P55+P56+P57+P58+P59</f>
        <v>56.4</v>
      </c>
      <c r="Q26" s="83">
        <f t="shared" ref="Q26:Z26" si="2">Q27+Q49+Q48+Q53+Q54+Q55+Q56+Q57+Q58+Q59</f>
        <v>55.4</v>
      </c>
      <c r="R26" s="83">
        <f t="shared" si="2"/>
        <v>53.7</v>
      </c>
      <c r="S26" s="86">
        <f>S27+S48+S49+S53+S54+S55+S56+S57+S58+S59</f>
        <v>35</v>
      </c>
      <c r="T26" s="83">
        <f t="shared" si="2"/>
        <v>3</v>
      </c>
      <c r="U26" s="83">
        <f t="shared" si="2"/>
        <v>3</v>
      </c>
      <c r="V26" s="83">
        <f t="shared" si="2"/>
        <v>0</v>
      </c>
      <c r="W26" s="83">
        <f t="shared" si="2"/>
        <v>1</v>
      </c>
      <c r="X26" s="83">
        <f t="shared" si="2"/>
        <v>1</v>
      </c>
      <c r="Y26" s="83">
        <f t="shared" si="2"/>
        <v>37</v>
      </c>
      <c r="Z26" s="83">
        <f t="shared" si="2"/>
        <v>1</v>
      </c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f>P28+P29+P30+P31+P32+P33+P34+P35+P36+P37+P38+P42+P43+P44+P45+P46+P47</f>
        <v>45.9</v>
      </c>
      <c r="Q27" s="83">
        <f t="shared" ref="Q27:Z27" si="3">Q28+Q29+Q30+Q31+Q32+Q33+Q34+Q35+Q36+Q37+Q38+Q42+Q43+Q44+Q45+Q46+Q47</f>
        <v>45.9</v>
      </c>
      <c r="R27" s="83">
        <f t="shared" si="3"/>
        <v>44.2</v>
      </c>
      <c r="S27" s="86">
        <f>S28+S29+S30+S31+S32+S33+S34+S35+S36+S37+S38+S42+S43+S44+S45+S46+S47</f>
        <v>29</v>
      </c>
      <c r="T27" s="83">
        <f t="shared" si="3"/>
        <v>3</v>
      </c>
      <c r="U27" s="83">
        <f t="shared" si="3"/>
        <v>3</v>
      </c>
      <c r="V27" s="83">
        <f t="shared" si="3"/>
        <v>0</v>
      </c>
      <c r="W27" s="83">
        <f t="shared" si="3"/>
        <v>1</v>
      </c>
      <c r="X27" s="83">
        <f t="shared" si="3"/>
        <v>1</v>
      </c>
      <c r="Y27" s="83">
        <f t="shared" si="3"/>
        <v>31</v>
      </c>
      <c r="Z27" s="83">
        <f t="shared" si="3"/>
        <v>0</v>
      </c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11.8</v>
      </c>
      <c r="Q28" s="83">
        <v>11.8</v>
      </c>
      <c r="R28" s="83">
        <v>11.8</v>
      </c>
      <c r="S28" s="86">
        <v>8</v>
      </c>
      <c r="T28" s="86"/>
      <c r="U28" s="86"/>
      <c r="V28" s="86"/>
      <c r="W28" s="86"/>
      <c r="X28" s="86"/>
      <c r="Y28" s="86">
        <v>8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6.5</v>
      </c>
      <c r="Q29" s="83">
        <v>6.5</v>
      </c>
      <c r="R29" s="83">
        <v>6.5</v>
      </c>
      <c r="S29" s="86">
        <v>3</v>
      </c>
      <c r="T29" s="86">
        <v>2</v>
      </c>
      <c r="U29" s="86">
        <v>2</v>
      </c>
      <c r="V29" s="86"/>
      <c r="W29" s="86"/>
      <c r="X29" s="86"/>
      <c r="Y29" s="86">
        <v>5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4.5999999999999996</v>
      </c>
      <c r="Q30" s="83">
        <v>4.5999999999999996</v>
      </c>
      <c r="R30" s="83">
        <v>2.9</v>
      </c>
      <c r="S30" s="86">
        <v>1</v>
      </c>
      <c r="T30" s="86">
        <v>1</v>
      </c>
      <c r="U30" s="86">
        <v>1</v>
      </c>
      <c r="V30" s="86"/>
      <c r="W30" s="86"/>
      <c r="X30" s="86"/>
      <c r="Y30" s="86">
        <v>2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2.8</v>
      </c>
      <c r="Q31" s="83">
        <v>2.8</v>
      </c>
      <c r="R31" s="83">
        <v>2.8</v>
      </c>
      <c r="S31" s="86">
        <v>1</v>
      </c>
      <c r="T31" s="86"/>
      <c r="U31" s="86"/>
      <c r="V31" s="86"/>
      <c r="W31" s="86"/>
      <c r="X31" s="86"/>
      <c r="Y31" s="86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0.6</v>
      </c>
      <c r="Q32" s="83">
        <v>0.6</v>
      </c>
      <c r="R32" s="83">
        <v>0.6</v>
      </c>
      <c r="S32" s="86">
        <v>1</v>
      </c>
      <c r="T32" s="86"/>
      <c r="U32" s="86"/>
      <c r="V32" s="86"/>
      <c r="W32" s="86"/>
      <c r="X32" s="86"/>
      <c r="Y32" s="86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1.4</v>
      </c>
      <c r="Q33" s="83">
        <v>1.4</v>
      </c>
      <c r="R33" s="83">
        <v>1.4</v>
      </c>
      <c r="S33" s="86">
        <v>1</v>
      </c>
      <c r="T33" s="86"/>
      <c r="U33" s="86"/>
      <c r="V33" s="86"/>
      <c r="W33" s="86"/>
      <c r="X33" s="86"/>
      <c r="Y33" s="86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4.8</v>
      </c>
      <c r="Q34" s="83">
        <v>4.8</v>
      </c>
      <c r="R34" s="83">
        <v>4.8</v>
      </c>
      <c r="S34" s="86">
        <v>3</v>
      </c>
      <c r="T34" s="86"/>
      <c r="U34" s="86"/>
      <c r="V34" s="86"/>
      <c r="W34" s="86"/>
      <c r="X34" s="86"/>
      <c r="Y34" s="86">
        <v>3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86">
        <v>1</v>
      </c>
      <c r="T35" s="86"/>
      <c r="U35" s="86"/>
      <c r="V35" s="86"/>
      <c r="W35" s="86"/>
      <c r="X35" s="86"/>
      <c r="Y35" s="86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1.4</v>
      </c>
      <c r="Q36" s="83">
        <v>1.4</v>
      </c>
      <c r="R36" s="83">
        <v>1.4</v>
      </c>
      <c r="S36" s="86">
        <v>1</v>
      </c>
      <c r="T36" s="86"/>
      <c r="U36" s="86"/>
      <c r="V36" s="86"/>
      <c r="W36" s="86"/>
      <c r="X36" s="86"/>
      <c r="Y36" s="86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1.6</v>
      </c>
      <c r="Q37" s="83">
        <v>1.6</v>
      </c>
      <c r="R37" s="83">
        <v>1.6</v>
      </c>
      <c r="S37" s="86">
        <v>1</v>
      </c>
      <c r="T37" s="86"/>
      <c r="U37" s="86"/>
      <c r="V37" s="86"/>
      <c r="W37" s="86"/>
      <c r="X37" s="86"/>
      <c r="Y37" s="86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86">
        <v>2</v>
      </c>
      <c r="T38" s="86"/>
      <c r="U38" s="86"/>
      <c r="V38" s="86"/>
      <c r="W38" s="86"/>
      <c r="X38" s="86"/>
      <c r="Y38" s="86">
        <v>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</v>
      </c>
      <c r="Q39" s="83">
        <v>3</v>
      </c>
      <c r="R39" s="83">
        <v>3</v>
      </c>
      <c r="S39" s="86">
        <v>2</v>
      </c>
      <c r="T39" s="86"/>
      <c r="U39" s="86"/>
      <c r="V39" s="86"/>
      <c r="W39" s="86"/>
      <c r="X39" s="86"/>
      <c r="Y39" s="86">
        <v>2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6"/>
      <c r="T40" s="86"/>
      <c r="U40" s="86"/>
      <c r="V40" s="86"/>
      <c r="W40" s="86"/>
      <c r="X40" s="86"/>
      <c r="Y40" s="86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86"/>
      <c r="T41" s="86"/>
      <c r="U41" s="86"/>
      <c r="V41" s="86"/>
      <c r="W41" s="86"/>
      <c r="X41" s="86"/>
      <c r="Y41" s="86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1.9</v>
      </c>
      <c r="Q42" s="83">
        <v>1.9</v>
      </c>
      <c r="R42" s="83">
        <v>1.9</v>
      </c>
      <c r="S42" s="86">
        <v>2</v>
      </c>
      <c r="T42" s="86"/>
      <c r="U42" s="86"/>
      <c r="V42" s="86"/>
      <c r="W42" s="86">
        <v>1</v>
      </c>
      <c r="X42" s="86">
        <v>1</v>
      </c>
      <c r="Y42" s="86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1.8</v>
      </c>
      <c r="Q43" s="83">
        <v>1.8</v>
      </c>
      <c r="R43" s="83">
        <v>1.8</v>
      </c>
      <c r="S43" s="86">
        <v>2</v>
      </c>
      <c r="T43" s="86"/>
      <c r="U43" s="86"/>
      <c r="V43" s="86"/>
      <c r="W43" s="86"/>
      <c r="X43" s="86"/>
      <c r="Y43" s="86">
        <v>2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0.6</v>
      </c>
      <c r="Q44" s="83">
        <v>0.6</v>
      </c>
      <c r="R44" s="83">
        <v>0.6</v>
      </c>
      <c r="S44" s="86"/>
      <c r="T44" s="86"/>
      <c r="U44" s="86"/>
      <c r="V44" s="86"/>
      <c r="W44" s="86"/>
      <c r="X44" s="86"/>
      <c r="Y44" s="86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0.4</v>
      </c>
      <c r="Q45" s="83">
        <v>0.4</v>
      </c>
      <c r="R45" s="83">
        <v>0.4</v>
      </c>
      <c r="S45" s="86">
        <v>1</v>
      </c>
      <c r="T45" s="86"/>
      <c r="U45" s="86"/>
      <c r="V45" s="86"/>
      <c r="W45" s="86"/>
      <c r="X45" s="86"/>
      <c r="Y45" s="86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86">
        <v>1</v>
      </c>
      <c r="T46" s="86"/>
      <c r="U46" s="86"/>
      <c r="V46" s="86"/>
      <c r="W46" s="86"/>
      <c r="X46" s="86"/>
      <c r="Y46" s="86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1.2</v>
      </c>
      <c r="Q47" s="83">
        <v>1.2</v>
      </c>
      <c r="R47" s="83">
        <v>1.2</v>
      </c>
      <c r="S47" s="86"/>
      <c r="T47" s="86"/>
      <c r="U47" s="86"/>
      <c r="V47" s="86"/>
      <c r="W47" s="86"/>
      <c r="X47" s="86"/>
      <c r="Y47" s="86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6"/>
      <c r="T48" s="86"/>
      <c r="U48" s="86"/>
      <c r="V48" s="86"/>
      <c r="W48" s="86"/>
      <c r="X48" s="86"/>
      <c r="Y48" s="86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6"/>
      <c r="T49" s="86"/>
      <c r="U49" s="86"/>
      <c r="V49" s="86"/>
      <c r="W49" s="86"/>
      <c r="X49" s="86"/>
      <c r="Y49" s="86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6"/>
      <c r="T50" s="86"/>
      <c r="U50" s="86"/>
      <c r="V50" s="86"/>
      <c r="W50" s="86"/>
      <c r="X50" s="86"/>
      <c r="Y50" s="86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6"/>
      <c r="T51" s="86"/>
      <c r="U51" s="86"/>
      <c r="V51" s="86"/>
      <c r="W51" s="86"/>
      <c r="X51" s="86"/>
      <c r="Y51" s="86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6"/>
      <c r="T52" s="86"/>
      <c r="U52" s="86"/>
      <c r="V52" s="86"/>
      <c r="W52" s="86"/>
      <c r="X52" s="86"/>
      <c r="Y52" s="86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86">
        <v>1</v>
      </c>
      <c r="T53" s="86"/>
      <c r="U53" s="86"/>
      <c r="V53" s="86"/>
      <c r="W53" s="86"/>
      <c r="X53" s="86"/>
      <c r="Y53" s="86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1.5</v>
      </c>
      <c r="Q54" s="83">
        <v>1.5</v>
      </c>
      <c r="R54" s="83">
        <v>1.5</v>
      </c>
      <c r="S54" s="86">
        <v>1</v>
      </c>
      <c r="T54" s="86"/>
      <c r="U54" s="86"/>
      <c r="V54" s="86"/>
      <c r="W54" s="86"/>
      <c r="X54" s="86"/>
      <c r="Y54" s="86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/>
      <c r="R55" s="83"/>
      <c r="S55" s="86"/>
      <c r="T55" s="86"/>
      <c r="U55" s="86"/>
      <c r="V55" s="86"/>
      <c r="W55" s="86"/>
      <c r="X55" s="86"/>
      <c r="Y55" s="86"/>
      <c r="Z55" s="86">
        <v>1</v>
      </c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86">
        <v>2</v>
      </c>
      <c r="T56" s="86"/>
      <c r="U56" s="86"/>
      <c r="V56" s="86"/>
      <c r="W56" s="86"/>
      <c r="X56" s="86"/>
      <c r="Y56" s="86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6"/>
      <c r="T57" s="86"/>
      <c r="U57" s="86"/>
      <c r="V57" s="86"/>
      <c r="W57" s="86"/>
      <c r="X57" s="86"/>
      <c r="Y57" s="86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6"/>
      <c r="T58" s="86"/>
      <c r="U58" s="86"/>
      <c r="V58" s="86"/>
      <c r="W58" s="86"/>
      <c r="X58" s="86"/>
      <c r="Y58" s="86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5</v>
      </c>
      <c r="Q59" s="83">
        <v>5</v>
      </c>
      <c r="R59" s="83">
        <v>5</v>
      </c>
      <c r="S59" s="86">
        <v>2</v>
      </c>
      <c r="T59" s="86"/>
      <c r="U59" s="86"/>
      <c r="V59" s="86"/>
      <c r="W59" s="86"/>
      <c r="X59" s="86"/>
      <c r="Y59" s="86">
        <v>2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4.5</v>
      </c>
      <c r="Q60" s="83">
        <v>4.5</v>
      </c>
      <c r="R60" s="83">
        <v>4.5</v>
      </c>
      <c r="S60" s="86">
        <v>5</v>
      </c>
      <c r="T60" s="86"/>
      <c r="U60" s="86"/>
      <c r="V60" s="86"/>
      <c r="W60" s="86">
        <v>1</v>
      </c>
      <c r="X60" s="86">
        <v>1</v>
      </c>
      <c r="Y60" s="86">
        <v>4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86">
        <v>17</v>
      </c>
      <c r="T61" s="86">
        <v>2</v>
      </c>
      <c r="U61" s="86"/>
      <c r="V61" s="86"/>
      <c r="W61" s="86">
        <v>2</v>
      </c>
      <c r="X61" s="86">
        <v>2</v>
      </c>
      <c r="Y61" s="86">
        <v>17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86"/>
      <c r="T62" s="86"/>
      <c r="U62" s="86"/>
      <c r="V62" s="86"/>
      <c r="W62" s="86"/>
      <c r="X62" s="86"/>
      <c r="Y62" s="86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f>P22+P26+P60+P61</f>
        <v>64</v>
      </c>
      <c r="Q21" s="86">
        <f t="shared" ref="Q21:AJ21" si="0">Q22+Q26+Q60+Q61</f>
        <v>7</v>
      </c>
      <c r="R21" s="86">
        <f t="shared" si="0"/>
        <v>5</v>
      </c>
      <c r="S21" s="86">
        <f t="shared" si="0"/>
        <v>16</v>
      </c>
      <c r="T21" s="86">
        <f t="shared" si="0"/>
        <v>11</v>
      </c>
      <c r="U21" s="86">
        <f t="shared" si="0"/>
        <v>5</v>
      </c>
      <c r="V21" s="86">
        <f t="shared" si="0"/>
        <v>5</v>
      </c>
      <c r="W21" s="86">
        <f t="shared" si="0"/>
        <v>7</v>
      </c>
      <c r="X21" s="86">
        <f t="shared" si="0"/>
        <v>4</v>
      </c>
      <c r="Y21" s="86">
        <f t="shared" si="0"/>
        <v>6</v>
      </c>
      <c r="Z21" s="86">
        <f t="shared" si="0"/>
        <v>6</v>
      </c>
      <c r="AA21" s="86">
        <f t="shared" si="0"/>
        <v>6</v>
      </c>
      <c r="AB21" s="86">
        <f t="shared" si="0"/>
        <v>5</v>
      </c>
      <c r="AC21" s="86">
        <f t="shared" si="0"/>
        <v>9</v>
      </c>
      <c r="AD21" s="86">
        <f t="shared" si="0"/>
        <v>8</v>
      </c>
      <c r="AE21" s="86">
        <f t="shared" si="0"/>
        <v>3</v>
      </c>
      <c r="AF21" s="86">
        <f t="shared" si="0"/>
        <v>2</v>
      </c>
      <c r="AG21" s="86">
        <f t="shared" si="0"/>
        <v>4</v>
      </c>
      <c r="AH21" s="86">
        <f t="shared" si="0"/>
        <v>4</v>
      </c>
      <c r="AI21" s="86">
        <f t="shared" si="0"/>
        <v>1</v>
      </c>
      <c r="AJ21" s="86">
        <f t="shared" si="0"/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>
        <f t="shared" ref="Q22:AH22" si="1">Q23+Q24+Q25</f>
        <v>0</v>
      </c>
      <c r="R22" s="86">
        <f t="shared" si="1"/>
        <v>0</v>
      </c>
      <c r="S22" s="86">
        <f t="shared" si="1"/>
        <v>1</v>
      </c>
      <c r="T22" s="86">
        <f t="shared" si="1"/>
        <v>0</v>
      </c>
      <c r="U22" s="86">
        <f t="shared" si="1"/>
        <v>0</v>
      </c>
      <c r="V22" s="86">
        <f t="shared" si="1"/>
        <v>0</v>
      </c>
      <c r="W22" s="86">
        <f t="shared" si="1"/>
        <v>0</v>
      </c>
      <c r="X22" s="86">
        <f t="shared" si="1"/>
        <v>0</v>
      </c>
      <c r="Y22" s="86">
        <v>1</v>
      </c>
      <c r="Z22" s="86">
        <v>1</v>
      </c>
      <c r="AA22" s="86">
        <f t="shared" si="1"/>
        <v>1</v>
      </c>
      <c r="AB22" s="86">
        <f t="shared" si="1"/>
        <v>1</v>
      </c>
      <c r="AC22" s="86">
        <f t="shared" si="1"/>
        <v>0</v>
      </c>
      <c r="AD22" s="86">
        <f t="shared" si="1"/>
        <v>0</v>
      </c>
      <c r="AE22" s="86">
        <f t="shared" si="1"/>
        <v>0</v>
      </c>
      <c r="AF22" s="86">
        <f t="shared" si="1"/>
        <v>0</v>
      </c>
      <c r="AG22" s="86">
        <f t="shared" si="1"/>
        <v>2</v>
      </c>
      <c r="AH22" s="86">
        <f t="shared" si="1"/>
        <v>2</v>
      </c>
      <c r="AI22" s="86">
        <v>1</v>
      </c>
      <c r="AJ22" s="86">
        <v>1</v>
      </c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>
        <v>1</v>
      </c>
      <c r="AH23" s="86">
        <v>1</v>
      </c>
      <c r="AI23" s="86"/>
      <c r="AJ23" s="86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>
        <v>1</v>
      </c>
      <c r="T24" s="86"/>
      <c r="U24" s="86"/>
      <c r="V24" s="86"/>
      <c r="W24" s="86"/>
      <c r="X24" s="86"/>
      <c r="Y24" s="86"/>
      <c r="Z24" s="86"/>
      <c r="AA24" s="86">
        <v>1</v>
      </c>
      <c r="AB24" s="86">
        <v>1</v>
      </c>
      <c r="AC24" s="86"/>
      <c r="AD24" s="86"/>
      <c r="AE24" s="86"/>
      <c r="AF24" s="86"/>
      <c r="AG24" s="86">
        <v>1</v>
      </c>
      <c r="AH24" s="86">
        <v>1</v>
      </c>
      <c r="AI24" s="86"/>
      <c r="AJ24" s="86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f>P27+P48+P49+P53+P54+P55+P56+P57+P58+P59</f>
        <v>37</v>
      </c>
      <c r="Q26" s="86">
        <f>Q27+Q48+Q49+Q53+Q54+Q55+Q56+Q57+Q58+Q59</f>
        <v>4</v>
      </c>
      <c r="R26" s="86">
        <f t="shared" ref="R26:AJ26" si="2">R27+R48+R49+R53+R54+R55+R56+R57+R58+R59</f>
        <v>4</v>
      </c>
      <c r="S26" s="86">
        <f t="shared" si="2"/>
        <v>11</v>
      </c>
      <c r="T26" s="86">
        <f t="shared" si="2"/>
        <v>9</v>
      </c>
      <c r="U26" s="86">
        <f t="shared" si="2"/>
        <v>4</v>
      </c>
      <c r="V26" s="86">
        <f t="shared" si="2"/>
        <v>4</v>
      </c>
      <c r="W26" s="86">
        <f t="shared" si="2"/>
        <v>4</v>
      </c>
      <c r="X26" s="86">
        <f t="shared" si="2"/>
        <v>3</v>
      </c>
      <c r="Y26" s="86">
        <f t="shared" si="2"/>
        <v>3</v>
      </c>
      <c r="Z26" s="86">
        <f t="shared" si="2"/>
        <v>3</v>
      </c>
      <c r="AA26" s="86">
        <f t="shared" si="2"/>
        <v>4</v>
      </c>
      <c r="AB26" s="86">
        <f t="shared" si="2"/>
        <v>3</v>
      </c>
      <c r="AC26" s="86">
        <f t="shared" si="2"/>
        <v>5</v>
      </c>
      <c r="AD26" s="86">
        <f t="shared" si="2"/>
        <v>4</v>
      </c>
      <c r="AE26" s="86">
        <f t="shared" si="2"/>
        <v>0</v>
      </c>
      <c r="AF26" s="86">
        <f t="shared" si="2"/>
        <v>0</v>
      </c>
      <c r="AG26" s="86">
        <f t="shared" si="2"/>
        <v>2</v>
      </c>
      <c r="AH26" s="86">
        <f t="shared" si="2"/>
        <v>2</v>
      </c>
      <c r="AI26" s="86">
        <f t="shared" si="2"/>
        <v>0</v>
      </c>
      <c r="AJ26" s="86">
        <f t="shared" si="2"/>
        <v>0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f>P28+P29+P30+P31+P32+P33+P34+P35+P36+P37+P38+P42+P43+P44+P45+P46+P47</f>
        <v>31</v>
      </c>
      <c r="Q27" s="86">
        <f t="shared" ref="Q27:AJ27" si="3">Q28+Q29+Q30+Q31+Q32+Q33+Q34+Q35+Q36+Q37+Q38+Q42+Q43+Q44+Q45+Q46+Q47</f>
        <v>4</v>
      </c>
      <c r="R27" s="86">
        <f t="shared" si="3"/>
        <v>4</v>
      </c>
      <c r="S27" s="86">
        <f t="shared" si="3"/>
        <v>8</v>
      </c>
      <c r="T27" s="86">
        <f t="shared" si="3"/>
        <v>7</v>
      </c>
      <c r="U27" s="86">
        <f t="shared" si="3"/>
        <v>3</v>
      </c>
      <c r="V27" s="86">
        <f t="shared" si="3"/>
        <v>3</v>
      </c>
      <c r="W27" s="86">
        <f t="shared" si="3"/>
        <v>3</v>
      </c>
      <c r="X27" s="86">
        <f t="shared" si="3"/>
        <v>2</v>
      </c>
      <c r="Y27" s="86">
        <f t="shared" si="3"/>
        <v>3</v>
      </c>
      <c r="Z27" s="86">
        <f t="shared" si="3"/>
        <v>3</v>
      </c>
      <c r="AA27" s="86">
        <f t="shared" si="3"/>
        <v>4</v>
      </c>
      <c r="AB27" s="86">
        <f t="shared" si="3"/>
        <v>3</v>
      </c>
      <c r="AC27" s="86">
        <f t="shared" si="3"/>
        <v>4</v>
      </c>
      <c r="AD27" s="86">
        <f t="shared" si="3"/>
        <v>4</v>
      </c>
      <c r="AE27" s="86">
        <f t="shared" si="3"/>
        <v>0</v>
      </c>
      <c r="AF27" s="86">
        <f t="shared" si="3"/>
        <v>0</v>
      </c>
      <c r="AG27" s="86">
        <f t="shared" si="3"/>
        <v>2</v>
      </c>
      <c r="AH27" s="86">
        <f t="shared" si="3"/>
        <v>2</v>
      </c>
      <c r="AI27" s="86">
        <f t="shared" si="3"/>
        <v>0</v>
      </c>
      <c r="AJ27" s="86">
        <f t="shared" si="3"/>
        <v>0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>
        <v>3</v>
      </c>
      <c r="T28" s="86">
        <v>3</v>
      </c>
      <c r="U28" s="86"/>
      <c r="V28" s="86"/>
      <c r="W28" s="86">
        <v>1</v>
      </c>
      <c r="X28" s="86">
        <v>1</v>
      </c>
      <c r="Y28" s="86">
        <v>1</v>
      </c>
      <c r="Z28" s="86">
        <v>1</v>
      </c>
      <c r="AA28" s="86">
        <v>1</v>
      </c>
      <c r="AB28" s="86">
        <v>1</v>
      </c>
      <c r="AC28" s="86">
        <v>1</v>
      </c>
      <c r="AD28" s="86">
        <v>1</v>
      </c>
      <c r="AE28" s="86"/>
      <c r="AF28" s="86"/>
      <c r="AG28" s="86">
        <v>1</v>
      </c>
      <c r="AH28" s="86">
        <v>1</v>
      </c>
      <c r="AI28" s="86"/>
      <c r="AJ28" s="86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2</v>
      </c>
      <c r="R29" s="86">
        <v>2</v>
      </c>
      <c r="S29" s="86">
        <v>2</v>
      </c>
      <c r="T29" s="86">
        <v>2</v>
      </c>
      <c r="U29" s="86"/>
      <c r="V29" s="86"/>
      <c r="W29" s="86"/>
      <c r="X29" s="86"/>
      <c r="Y29" s="86">
        <v>1</v>
      </c>
      <c r="Z29" s="86">
        <v>1</v>
      </c>
      <c r="AA29" s="86"/>
      <c r="AB29" s="86"/>
      <c r="AC29" s="86"/>
      <c r="AD29" s="86"/>
      <c r="AE29" s="86"/>
      <c r="AF29" s="86"/>
      <c r="AG29" s="86"/>
      <c r="AH29" s="86"/>
      <c r="AI29" s="86"/>
      <c r="AJ29" s="86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>
        <v>1</v>
      </c>
      <c r="S30" s="86"/>
      <c r="T30" s="86"/>
      <c r="U30" s="86"/>
      <c r="V30" s="86"/>
      <c r="W30" s="86">
        <v>1</v>
      </c>
      <c r="X30" s="86">
        <v>1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>
        <v>1</v>
      </c>
      <c r="AB31" s="86">
        <v>1</v>
      </c>
      <c r="AC31" s="86"/>
      <c r="AD31" s="86"/>
      <c r="AE31" s="86"/>
      <c r="AF31" s="86"/>
      <c r="AG31" s="86"/>
      <c r="AH31" s="86"/>
      <c r="AI31" s="86"/>
      <c r="AJ31" s="86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>
        <v>1</v>
      </c>
      <c r="AD33" s="86">
        <v>1</v>
      </c>
      <c r="AE33" s="86"/>
      <c r="AF33" s="86"/>
      <c r="AG33" s="86"/>
      <c r="AH33" s="86"/>
      <c r="AI33" s="86"/>
      <c r="AJ33" s="86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1</v>
      </c>
      <c r="T34" s="86">
        <v>1</v>
      </c>
      <c r="U34" s="86">
        <v>2</v>
      </c>
      <c r="V34" s="86">
        <v>2</v>
      </c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>
        <v>1</v>
      </c>
      <c r="T35" s="86">
        <v>1</v>
      </c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>
        <v>1</v>
      </c>
      <c r="AH36" s="86">
        <v>1</v>
      </c>
      <c r="AI36" s="86"/>
      <c r="AJ36" s="86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>
        <v>1</v>
      </c>
      <c r="AD37" s="86">
        <v>1</v>
      </c>
      <c r="AE37" s="86"/>
      <c r="AF37" s="86"/>
      <c r="AG37" s="86"/>
      <c r="AH37" s="86"/>
      <c r="AI37" s="86"/>
      <c r="AJ37" s="86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>
        <v>1</v>
      </c>
      <c r="S38" s="86"/>
      <c r="T38" s="86"/>
      <c r="U38" s="86"/>
      <c r="V38" s="86"/>
      <c r="W38" s="86"/>
      <c r="X38" s="86"/>
      <c r="Y38" s="86"/>
      <c r="Z38" s="86"/>
      <c r="AA38" s="86">
        <v>1</v>
      </c>
      <c r="AB38" s="86">
        <v>1</v>
      </c>
      <c r="AC38" s="86"/>
      <c r="AD38" s="86"/>
      <c r="AE38" s="86"/>
      <c r="AF38" s="86"/>
      <c r="AG38" s="86"/>
      <c r="AH38" s="86"/>
      <c r="AI38" s="86"/>
      <c r="AJ38" s="86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>
        <v>1</v>
      </c>
      <c r="S39" s="86"/>
      <c r="T39" s="86"/>
      <c r="U39" s="86"/>
      <c r="V39" s="86"/>
      <c r="W39" s="86"/>
      <c r="X39" s="86"/>
      <c r="Y39" s="86"/>
      <c r="Z39" s="86"/>
      <c r="AA39" s="86">
        <v>1</v>
      </c>
      <c r="AB39" s="86">
        <v>1</v>
      </c>
      <c r="AC39" s="86"/>
      <c r="AD39" s="86"/>
      <c r="AE39" s="86"/>
      <c r="AF39" s="86"/>
      <c r="AG39" s="86"/>
      <c r="AH39" s="86"/>
      <c r="AI39" s="86"/>
      <c r="AJ39" s="86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/>
      <c r="W42" s="86">
        <v>1</v>
      </c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/>
      <c r="V43" s="86"/>
      <c r="W43" s="86"/>
      <c r="X43" s="86"/>
      <c r="Y43" s="86">
        <v>1</v>
      </c>
      <c r="Z43" s="86">
        <v>1</v>
      </c>
      <c r="AA43" s="86"/>
      <c r="AB43" s="86"/>
      <c r="AC43" s="86">
        <v>1</v>
      </c>
      <c r="AD43" s="86">
        <v>1</v>
      </c>
      <c r="AE43" s="86"/>
      <c r="AF43" s="86"/>
      <c r="AG43" s="86"/>
      <c r="AH43" s="86"/>
      <c r="AI43" s="86"/>
      <c r="AJ43" s="86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>
        <v>1</v>
      </c>
      <c r="V45" s="86">
        <v>1</v>
      </c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>
        <v>1</v>
      </c>
      <c r="AB46" s="86"/>
      <c r="AC46" s="86"/>
      <c r="AD46" s="86"/>
      <c r="AE46" s="86"/>
      <c r="AF46" s="86"/>
      <c r="AG46" s="86"/>
      <c r="AH46" s="86"/>
      <c r="AI46" s="86"/>
      <c r="AJ46" s="86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>
        <v>1</v>
      </c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>
        <v>1</v>
      </c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>
        <v>1</v>
      </c>
      <c r="T56" s="86">
        <v>1</v>
      </c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>
        <v>1</v>
      </c>
      <c r="T59" s="86">
        <v>1</v>
      </c>
      <c r="U59" s="86"/>
      <c r="V59" s="86"/>
      <c r="W59" s="86"/>
      <c r="X59" s="86"/>
      <c r="Y59" s="86"/>
      <c r="Z59" s="86"/>
      <c r="AA59" s="86"/>
      <c r="AB59" s="86"/>
      <c r="AC59" s="86">
        <v>1</v>
      </c>
      <c r="AD59" s="86"/>
      <c r="AE59" s="86"/>
      <c r="AF59" s="86"/>
      <c r="AG59" s="86"/>
      <c r="AH59" s="86"/>
      <c r="AI59" s="86"/>
      <c r="AJ59" s="86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>
        <v>1</v>
      </c>
      <c r="R60" s="86">
        <v>1</v>
      </c>
      <c r="S60" s="86">
        <v>1</v>
      </c>
      <c r="T60" s="86">
        <v>1</v>
      </c>
      <c r="U60" s="86"/>
      <c r="V60" s="86"/>
      <c r="W60" s="86">
        <v>1</v>
      </c>
      <c r="X60" s="86"/>
      <c r="Y60" s="86"/>
      <c r="Z60" s="86"/>
      <c r="AA60" s="86"/>
      <c r="AB60" s="86"/>
      <c r="AC60" s="86"/>
      <c r="AD60" s="86"/>
      <c r="AE60" s="86">
        <v>1</v>
      </c>
      <c r="AF60" s="86">
        <v>1</v>
      </c>
      <c r="AG60" s="86"/>
      <c r="AH60" s="86"/>
      <c r="AI60" s="86"/>
      <c r="AJ60" s="86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17</v>
      </c>
      <c r="Q61" s="86">
        <v>2</v>
      </c>
      <c r="R61" s="86"/>
      <c r="S61" s="86">
        <v>3</v>
      </c>
      <c r="T61" s="86">
        <v>1</v>
      </c>
      <c r="U61" s="86">
        <v>1</v>
      </c>
      <c r="V61" s="86">
        <v>1</v>
      </c>
      <c r="W61" s="86">
        <v>2</v>
      </c>
      <c r="X61" s="86">
        <v>1</v>
      </c>
      <c r="Y61" s="86">
        <v>2</v>
      </c>
      <c r="Z61" s="86">
        <v>2</v>
      </c>
      <c r="AA61" s="86">
        <v>1</v>
      </c>
      <c r="AB61" s="86">
        <v>1</v>
      </c>
      <c r="AC61" s="86">
        <v>4</v>
      </c>
      <c r="AD61" s="86">
        <v>4</v>
      </c>
      <c r="AE61" s="86">
        <v>2</v>
      </c>
      <c r="AF61" s="86">
        <v>1</v>
      </c>
      <c r="AG61" s="86"/>
      <c r="AH61" s="86"/>
      <c r="AI61" s="86"/>
      <c r="AJ61" s="86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 t="s">
        <v>11096</v>
      </c>
      <c r="T73" s="217"/>
      <c r="U73" s="217"/>
      <c r="W73" s="217" t="s">
        <v>11097</v>
      </c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 t="s">
        <v>11099</v>
      </c>
      <c r="T76" s="220"/>
      <c r="V76" s="222" t="s">
        <v>11098</v>
      </c>
      <c r="W76" s="217"/>
      <c r="Y76" s="213">
        <v>44833</v>
      </c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26" workbookViewId="0">
      <selection activeCell="P57" sqref="P57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839" yWindow="873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P33" sqref="P33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539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201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302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5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2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2</v>
      </c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35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2</v>
      </c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2</v>
      </c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1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abSelected="1" topLeftCell="A14" workbookViewId="0">
      <selection activeCell="AA42" sqref="AA42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f>Q21+R21+S21+T21+U21+V21+W21+X21+Y21+Z21+AA21</f>
        <v>25</v>
      </c>
      <c r="Q21" s="85">
        <v>2</v>
      </c>
      <c r="R21" s="85">
        <v>2</v>
      </c>
      <c r="S21" s="85">
        <v>2</v>
      </c>
      <c r="T21" s="85">
        <v>2</v>
      </c>
      <c r="U21" s="85">
        <v>3</v>
      </c>
      <c r="V21" s="85">
        <v>3</v>
      </c>
      <c r="W21" s="85">
        <v>2</v>
      </c>
      <c r="X21" s="85">
        <v>4</v>
      </c>
      <c r="Y21" s="85">
        <v>3</v>
      </c>
      <c r="Z21" s="85">
        <v>1</v>
      </c>
      <c r="AA21" s="85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f>Q22+R22+S22+T22+U22+V22+W22+X22+Y22+Z22+AA22</f>
        <v>539</v>
      </c>
      <c r="Q22" s="85">
        <v>51</v>
      </c>
      <c r="R22" s="85">
        <v>49</v>
      </c>
      <c r="S22" s="85">
        <v>56</v>
      </c>
      <c r="T22" s="85">
        <v>46</v>
      </c>
      <c r="U22" s="85">
        <v>64</v>
      </c>
      <c r="V22" s="85">
        <v>56</v>
      </c>
      <c r="W22" s="85">
        <v>48</v>
      </c>
      <c r="X22" s="85">
        <v>77</v>
      </c>
      <c r="Y22" s="85">
        <v>57</v>
      </c>
      <c r="Z22" s="85">
        <v>15</v>
      </c>
      <c r="AA22" s="85">
        <v>20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5">
        <f>Q29+R29+S29+T29+U29+V29+W29+X29+Y29+Z29+AA29</f>
        <v>25</v>
      </c>
      <c r="Q29" s="85">
        <v>2</v>
      </c>
      <c r="R29" s="85">
        <v>2</v>
      </c>
      <c r="S29" s="85">
        <v>2</v>
      </c>
      <c r="T29" s="85">
        <v>2</v>
      </c>
      <c r="U29" s="85">
        <v>3</v>
      </c>
      <c r="V29" s="85">
        <v>3</v>
      </c>
      <c r="W29" s="85">
        <v>2</v>
      </c>
      <c r="X29" s="85">
        <v>4</v>
      </c>
      <c r="Y29" s="85">
        <v>3</v>
      </c>
      <c r="Z29" s="85">
        <v>1</v>
      </c>
      <c r="AA29" s="85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5">
        <f>Q30+R30+S30+T30+U30+V30+W30+X30+Y30+Z30+AA30</f>
        <v>539</v>
      </c>
      <c r="Q30" s="85">
        <v>51</v>
      </c>
      <c r="R30" s="85">
        <v>49</v>
      </c>
      <c r="S30" s="85">
        <v>56</v>
      </c>
      <c r="T30" s="85">
        <v>46</v>
      </c>
      <c r="U30" s="85">
        <v>64</v>
      </c>
      <c r="V30" s="85">
        <v>56</v>
      </c>
      <c r="W30" s="85">
        <v>48</v>
      </c>
      <c r="X30" s="85">
        <v>77</v>
      </c>
      <c r="Y30" s="85">
        <v>57</v>
      </c>
      <c r="Z30" s="85">
        <v>15</v>
      </c>
      <c r="AA30" s="85">
        <v>20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5">
        <f>Q31+R31+S31+T31+U31+V31+W31+X31+Y31+Z31+AA31</f>
        <v>539</v>
      </c>
      <c r="Q31" s="85">
        <v>51</v>
      </c>
      <c r="R31" s="85">
        <v>49</v>
      </c>
      <c r="S31" s="85">
        <v>56</v>
      </c>
      <c r="T31" s="85">
        <v>46</v>
      </c>
      <c r="U31" s="85">
        <v>64</v>
      </c>
      <c r="V31" s="85">
        <v>56</v>
      </c>
      <c r="W31" s="85">
        <v>48</v>
      </c>
      <c r="X31" s="85">
        <v>77</v>
      </c>
      <c r="Y31" s="85">
        <v>57</v>
      </c>
      <c r="Z31" s="85">
        <v>15</v>
      </c>
      <c r="AA31" s="85">
        <v>20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5">
        <f>Q35+R35+S35+T35+U35+V35+W35+X35+Y35+Z35+AA35</f>
        <v>259</v>
      </c>
      <c r="Q35" s="85">
        <v>24</v>
      </c>
      <c r="R35" s="85">
        <v>23</v>
      </c>
      <c r="S35" s="85">
        <v>29</v>
      </c>
      <c r="T35" s="85">
        <v>19</v>
      </c>
      <c r="U35" s="85">
        <v>21</v>
      </c>
      <c r="V35" s="85">
        <v>28</v>
      </c>
      <c r="W35" s="85">
        <v>28</v>
      </c>
      <c r="X35" s="85">
        <v>44</v>
      </c>
      <c r="Y35" s="85">
        <v>26</v>
      </c>
      <c r="Z35" s="85">
        <v>9</v>
      </c>
      <c r="AA35" s="85">
        <v>8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5">
        <v>12</v>
      </c>
      <c r="Q37" s="85">
        <v>2</v>
      </c>
      <c r="R37" s="85">
        <v>1</v>
      </c>
      <c r="S37" s="85">
        <v>1</v>
      </c>
      <c r="T37" s="85"/>
      <c r="U37" s="85">
        <v>2</v>
      </c>
      <c r="V37" s="85">
        <v>1</v>
      </c>
      <c r="W37" s="85"/>
      <c r="X37" s="85">
        <v>1</v>
      </c>
      <c r="Y37" s="85">
        <v>2</v>
      </c>
      <c r="Z37" s="85">
        <v>2</v>
      </c>
      <c r="AA37" s="85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5">
        <v>12</v>
      </c>
      <c r="Q39" s="85">
        <v>2</v>
      </c>
      <c r="R39" s="85">
        <v>1</v>
      </c>
      <c r="S39" s="85">
        <v>1</v>
      </c>
      <c r="T39" s="85"/>
      <c r="U39" s="85">
        <v>2</v>
      </c>
      <c r="V39" s="85">
        <v>1</v>
      </c>
      <c r="W39" s="85"/>
      <c r="X39" s="85">
        <v>1</v>
      </c>
      <c r="Y39" s="85">
        <v>2</v>
      </c>
      <c r="Z39" s="85">
        <v>2</v>
      </c>
      <c r="AA39" s="85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5">
        <v>1</v>
      </c>
      <c r="Q42" s="85"/>
      <c r="R42" s="85"/>
      <c r="S42" s="85"/>
      <c r="T42" s="85"/>
      <c r="U42" s="85"/>
      <c r="V42" s="85"/>
      <c r="W42" s="85"/>
      <c r="X42" s="85"/>
      <c r="Y42" s="85">
        <v>1</v>
      </c>
      <c r="Z42" s="85"/>
      <c r="AA42" s="85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36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zoomScaleNormal="100" workbookViewId="0">
      <selection activeCell="P33" sqref="P33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5">
        <v>10</v>
      </c>
      <c r="Q21" s="85">
        <v>2</v>
      </c>
      <c r="R21" s="85">
        <v>1</v>
      </c>
      <c r="S21" s="85">
        <v>1</v>
      </c>
      <c r="T21" s="85"/>
      <c r="U21" s="85">
        <v>1</v>
      </c>
      <c r="V21" s="85">
        <v>1</v>
      </c>
      <c r="W21" s="85"/>
      <c r="X21" s="85">
        <v>1</v>
      </c>
      <c r="Y21" s="85">
        <v>2</v>
      </c>
      <c r="Z21" s="85">
        <v>1</v>
      </c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5">
        <v>216</v>
      </c>
      <c r="Q22" s="85">
        <v>51</v>
      </c>
      <c r="R22" s="85">
        <v>25</v>
      </c>
      <c r="S22" s="85">
        <v>29</v>
      </c>
      <c r="T22" s="85"/>
      <c r="U22" s="85">
        <v>20</v>
      </c>
      <c r="V22" s="85">
        <v>18</v>
      </c>
      <c r="W22" s="85"/>
      <c r="X22" s="85">
        <v>20</v>
      </c>
      <c r="Y22" s="85">
        <v>38</v>
      </c>
      <c r="Z22" s="85">
        <v>15</v>
      </c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5">
        <v>4</v>
      </c>
      <c r="Q27" s="85"/>
      <c r="R27" s="85"/>
      <c r="S27" s="85"/>
      <c r="T27" s="85"/>
      <c r="U27" s="85">
        <v>1</v>
      </c>
      <c r="V27" s="85"/>
      <c r="W27" s="85"/>
      <c r="X27" s="85"/>
      <c r="Y27" s="85">
        <v>1</v>
      </c>
      <c r="Z27" s="85">
        <v>2</v>
      </c>
      <c r="AA27" s="28"/>
      <c r="AB27" s="28"/>
      <c r="AC27" s="28"/>
      <c r="AD27" s="28"/>
      <c r="AE27" s="85">
        <v>4</v>
      </c>
      <c r="AF27" s="28"/>
      <c r="AG27" s="85">
        <v>4</v>
      </c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5">
        <v>2</v>
      </c>
      <c r="Q28" s="85"/>
      <c r="R28" s="85"/>
      <c r="S28" s="85"/>
      <c r="T28" s="85"/>
      <c r="U28" s="85">
        <v>1</v>
      </c>
      <c r="V28" s="85"/>
      <c r="W28" s="85"/>
      <c r="X28" s="85"/>
      <c r="Y28" s="85">
        <v>1</v>
      </c>
      <c r="Z28" s="85"/>
      <c r="AA28" s="28"/>
      <c r="AB28" s="28"/>
      <c r="AC28" s="28"/>
      <c r="AD28" s="28"/>
      <c r="AE28" s="85">
        <v>2</v>
      </c>
      <c r="AF28" s="28"/>
      <c r="AG28" s="85">
        <v>2</v>
      </c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5">
        <v>1</v>
      </c>
      <c r="Q29" s="85"/>
      <c r="R29" s="85"/>
      <c r="S29" s="85"/>
      <c r="T29" s="85"/>
      <c r="U29" s="85"/>
      <c r="V29" s="85"/>
      <c r="W29" s="85"/>
      <c r="X29" s="85">
        <v>1</v>
      </c>
      <c r="Y29" s="85"/>
      <c r="Z29" s="85"/>
      <c r="AA29" s="28"/>
      <c r="AB29" s="28"/>
      <c r="AC29" s="28"/>
      <c r="AD29" s="28"/>
      <c r="AE29" s="85">
        <v>1</v>
      </c>
      <c r="AF29" s="28"/>
      <c r="AG29" s="85">
        <v>1</v>
      </c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5">
        <v>1</v>
      </c>
      <c r="Q30" s="85">
        <v>1</v>
      </c>
      <c r="R30" s="85"/>
      <c r="S30" s="85"/>
      <c r="T30" s="85"/>
      <c r="U30" s="85"/>
      <c r="V30" s="85"/>
      <c r="W30" s="85"/>
      <c r="X30" s="85"/>
      <c r="Y30" s="85"/>
      <c r="Z30" s="85"/>
      <c r="AA30" s="28"/>
      <c r="AB30" s="28"/>
      <c r="AC30" s="28"/>
      <c r="AD30" s="28"/>
      <c r="AE30" s="85">
        <v>1</v>
      </c>
      <c r="AF30" s="28"/>
      <c r="AG30" s="85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5">
        <v>1</v>
      </c>
      <c r="Q31" s="85"/>
      <c r="R31" s="85"/>
      <c r="S31" s="85">
        <v>1</v>
      </c>
      <c r="T31" s="85"/>
      <c r="U31" s="85"/>
      <c r="V31" s="85"/>
      <c r="W31" s="85"/>
      <c r="X31" s="85"/>
      <c r="Y31" s="85"/>
      <c r="Z31" s="85"/>
      <c r="AA31" s="28"/>
      <c r="AB31" s="28"/>
      <c r="AC31" s="28"/>
      <c r="AD31" s="28"/>
      <c r="AE31" s="85">
        <v>1</v>
      </c>
      <c r="AF31" s="36"/>
      <c r="AG31" s="85">
        <v>1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28"/>
      <c r="AB32" s="28"/>
      <c r="AC32" s="28"/>
      <c r="AD32" s="28"/>
      <c r="AE32" s="85"/>
      <c r="AF32" s="28"/>
      <c r="AG32" s="85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28"/>
      <c r="AB33" s="28"/>
      <c r="AC33" s="28"/>
      <c r="AD33" s="28"/>
      <c r="AE33" s="85"/>
      <c r="AF33" s="28"/>
      <c r="AG33" s="85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5">
        <v>3</v>
      </c>
      <c r="Q34" s="85">
        <v>1</v>
      </c>
      <c r="R34" s="85">
        <v>1</v>
      </c>
      <c r="S34" s="85"/>
      <c r="T34" s="85"/>
      <c r="U34" s="85"/>
      <c r="V34" s="85">
        <v>1</v>
      </c>
      <c r="W34" s="85"/>
      <c r="X34" s="85"/>
      <c r="Y34" s="85"/>
      <c r="Z34" s="85"/>
      <c r="AA34" s="28"/>
      <c r="AB34" s="28"/>
      <c r="AC34" s="28"/>
      <c r="AD34" s="28"/>
      <c r="AE34" s="85">
        <v>3</v>
      </c>
      <c r="AF34" s="28"/>
      <c r="AG34" s="85">
        <v>3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zoomScale="80" zoomScaleNormal="80" workbookViewId="0">
      <selection activeCell="AC29" sqref="AC29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539</v>
      </c>
      <c r="Q21" s="28">
        <v>539</v>
      </c>
      <c r="R21" s="28">
        <v>12</v>
      </c>
      <c r="S21" s="28"/>
      <c r="T21" s="28">
        <v>12</v>
      </c>
      <c r="U21" s="28"/>
      <c r="V21" s="28"/>
      <c r="W21" s="28"/>
      <c r="X21" s="28"/>
      <c r="Y21" s="28"/>
      <c r="Z21" s="28"/>
      <c r="AA21" s="28"/>
      <c r="AB21" s="28"/>
      <c r="AC21" s="28">
        <v>539</v>
      </c>
      <c r="AD21" s="28"/>
      <c r="AE21" s="28"/>
    </row>
    <row r="22" spans="1:31" ht="38.2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</v>
      </c>
      <c r="Q25" s="28">
        <v>2</v>
      </c>
      <c r="R25" s="28">
        <v>2</v>
      </c>
      <c r="S25" s="28"/>
      <c r="T25" s="28">
        <v>2</v>
      </c>
      <c r="U25" s="28"/>
      <c r="V25" s="28"/>
      <c r="W25" s="28"/>
      <c r="X25" s="28"/>
      <c r="Y25" s="28"/>
      <c r="Z25" s="28"/>
      <c r="AA25" s="28"/>
      <c r="AB25" s="28"/>
      <c r="AC25" s="28">
        <v>2</v>
      </c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2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>
        <v>2</v>
      </c>
      <c r="R29" s="28">
        <v>2</v>
      </c>
      <c r="S29" s="28"/>
      <c r="T29" s="28">
        <v>2</v>
      </c>
      <c r="U29" s="28"/>
      <c r="V29" s="28"/>
      <c r="W29" s="28"/>
      <c r="X29" s="28"/>
      <c r="Y29" s="28"/>
      <c r="Z29" s="28"/>
      <c r="AA29" s="28"/>
      <c r="AB29" s="28"/>
      <c r="AC29" s="28">
        <v>2</v>
      </c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 Windows</cp:lastModifiedBy>
  <cp:lastPrinted>2023-01-20T13:00:37Z</cp:lastPrinted>
  <dcterms:created xsi:type="dcterms:W3CDTF">2016-08-08T07:38:31Z</dcterms:created>
  <dcterms:modified xsi:type="dcterms:W3CDTF">2023-05-11T08:01:43Z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